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45.7\30交通\25kotsu\０２　計画調整係\０２　自転車対策\０８　放置自転車対策\０２　実態調査\R2年度\03_HP\"/>
    </mc:Choice>
  </mc:AlternateContent>
  <bookViews>
    <workbookView xWindow="5400" yWindow="1200" windowWidth="16320" windowHeight="20400" tabRatio="742"/>
  </bookViews>
  <sheets>
    <sheet name="Ｐ10-21　駅別放置台数" sheetId="2" r:id="rId1"/>
  </sheets>
  <definedNames>
    <definedName name="_xlnm._FilterDatabase" localSheetId="0" hidden="1">'Ｐ10-21　駅別放置台数'!$A$8:$R$836</definedName>
    <definedName name="_xlnm.Print_Area" localSheetId="0">'Ｐ10-21　駅別放置台数'!$A$1:$N$780</definedName>
  </definedNames>
  <calcPr calcId="162913"/>
</workbook>
</file>

<file path=xl/calcChain.xml><?xml version="1.0" encoding="utf-8"?>
<calcChain xmlns="http://schemas.openxmlformats.org/spreadsheetml/2006/main">
  <c r="L88" i="2" l="1"/>
  <c r="K88" i="2"/>
  <c r="I88" i="2"/>
  <c r="H88" i="2"/>
  <c r="F88" i="2"/>
  <c r="E88" i="2"/>
  <c r="D88" i="2"/>
  <c r="M86" i="2"/>
  <c r="M87" i="2"/>
  <c r="J86" i="2"/>
  <c r="J87" i="2"/>
  <c r="G86" i="2"/>
  <c r="G87" i="2"/>
  <c r="N87" i="2" s="1"/>
  <c r="M736" i="2"/>
  <c r="L736" i="2"/>
  <c r="K736" i="2"/>
  <c r="N772" i="2"/>
  <c r="N771" i="2"/>
  <c r="N773" i="2" s="1"/>
  <c r="H641" i="2"/>
  <c r="I641" i="2"/>
  <c r="K641" i="2"/>
  <c r="L641" i="2"/>
  <c r="M778" i="2"/>
  <c r="M777" i="2"/>
  <c r="M776" i="2"/>
  <c r="M775" i="2"/>
  <c r="M774" i="2"/>
  <c r="M772" i="2"/>
  <c r="M771" i="2"/>
  <c r="M769" i="2"/>
  <c r="M770" i="2" s="1"/>
  <c r="M762" i="2"/>
  <c r="M761" i="2"/>
  <c r="M760" i="2"/>
  <c r="M759" i="2"/>
  <c r="M758" i="2"/>
  <c r="M756" i="2"/>
  <c r="M755" i="2"/>
  <c r="M754" i="2"/>
  <c r="M753" i="2"/>
  <c r="M752" i="2"/>
  <c r="M757" i="2" s="1"/>
  <c r="M750" i="2"/>
  <c r="M749" i="2"/>
  <c r="M747" i="2"/>
  <c r="M746" i="2"/>
  <c r="M745" i="2"/>
  <c r="M744" i="2"/>
  <c r="M743" i="2"/>
  <c r="M742" i="2"/>
  <c r="M740" i="2"/>
  <c r="M739" i="2"/>
  <c r="M738" i="2"/>
  <c r="M737" i="2"/>
  <c r="M731" i="2"/>
  <c r="M732" i="2" s="1"/>
  <c r="M729" i="2"/>
  <c r="M730" i="2" s="1"/>
  <c r="M728" i="2"/>
  <c r="M726" i="2"/>
  <c r="M725" i="2"/>
  <c r="M724" i="2"/>
  <c r="M723" i="2"/>
  <c r="M722" i="2"/>
  <c r="M720" i="2"/>
  <c r="M719" i="2"/>
  <c r="M718" i="2"/>
  <c r="M713" i="2"/>
  <c r="M712" i="2"/>
  <c r="M711" i="2"/>
  <c r="M710" i="2"/>
  <c r="M709" i="2"/>
  <c r="M714" i="2" s="1"/>
  <c r="M707" i="2"/>
  <c r="M706" i="2"/>
  <c r="M705" i="2"/>
  <c r="M703" i="2"/>
  <c r="M702" i="2"/>
  <c r="M701" i="2"/>
  <c r="M700" i="2"/>
  <c r="M698" i="2"/>
  <c r="M697" i="2"/>
  <c r="M696" i="2"/>
  <c r="M695" i="2"/>
  <c r="M694" i="2"/>
  <c r="M693" i="2"/>
  <c r="M692" i="2"/>
  <c r="M691" i="2"/>
  <c r="M690" i="2"/>
  <c r="M699" i="2" s="1"/>
  <c r="M688" i="2"/>
  <c r="M687" i="2"/>
  <c r="M686" i="2"/>
  <c r="M685" i="2"/>
  <c r="M684" i="2"/>
  <c r="M683" i="2"/>
  <c r="M682" i="2"/>
  <c r="M681" i="2"/>
  <c r="M680" i="2"/>
  <c r="M679" i="2"/>
  <c r="M677" i="2"/>
  <c r="M676" i="2"/>
  <c r="M675" i="2"/>
  <c r="M674" i="2"/>
  <c r="M673" i="2"/>
  <c r="M672" i="2"/>
  <c r="M671" i="2"/>
  <c r="M670" i="2"/>
  <c r="M678" i="2" s="1"/>
  <c r="M668" i="2"/>
  <c r="M667" i="2"/>
  <c r="M666" i="2"/>
  <c r="M664" i="2"/>
  <c r="M663" i="2"/>
  <c r="M662" i="2"/>
  <c r="M661" i="2"/>
  <c r="M660" i="2"/>
  <c r="M659" i="2"/>
  <c r="M658" i="2"/>
  <c r="M657" i="2"/>
  <c r="M656" i="2"/>
  <c r="M650" i="2"/>
  <c r="M649" i="2"/>
  <c r="M648" i="2"/>
  <c r="M647" i="2"/>
  <c r="M646" i="2"/>
  <c r="M645" i="2"/>
  <c r="M644" i="2"/>
  <c r="M643" i="2"/>
  <c r="M642" i="2"/>
  <c r="M651" i="2" s="1"/>
  <c r="M640" i="2"/>
  <c r="M639" i="2"/>
  <c r="M638" i="2"/>
  <c r="M637" i="2"/>
  <c r="M636" i="2"/>
  <c r="M635" i="2"/>
  <c r="M641" i="2" s="1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8" i="2"/>
  <c r="M617" i="2"/>
  <c r="M616" i="2"/>
  <c r="M615" i="2"/>
  <c r="M614" i="2"/>
  <c r="M613" i="2"/>
  <c r="M612" i="2"/>
  <c r="M611" i="2"/>
  <c r="M610" i="2"/>
  <c r="M609" i="2"/>
  <c r="M608" i="2"/>
  <c r="M606" i="2"/>
  <c r="M605" i="2"/>
  <c r="M604" i="2"/>
  <c r="M603" i="2"/>
  <c r="M607" i="2" s="1"/>
  <c r="M601" i="2"/>
  <c r="M600" i="2"/>
  <c r="M599" i="2"/>
  <c r="M597" i="2"/>
  <c r="M596" i="2"/>
  <c r="M595" i="2"/>
  <c r="M594" i="2"/>
  <c r="M593" i="2"/>
  <c r="M592" i="2"/>
  <c r="M585" i="2"/>
  <c r="M584" i="2"/>
  <c r="M583" i="2"/>
  <c r="M582" i="2"/>
  <c r="M581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80" i="2" s="1"/>
  <c r="M553" i="2"/>
  <c r="M552" i="2"/>
  <c r="M551" i="2"/>
  <c r="M550" i="2"/>
  <c r="M549" i="2"/>
  <c r="M548" i="2"/>
  <c r="M547" i="2"/>
  <c r="M546" i="2"/>
  <c r="M545" i="2"/>
  <c r="M544" i="2"/>
  <c r="M543" i="2"/>
  <c r="M542" i="2"/>
  <c r="M554" i="2" s="1"/>
  <c r="M540" i="2"/>
  <c r="M539" i="2"/>
  <c r="M538" i="2"/>
  <c r="M537" i="2"/>
  <c r="M536" i="2"/>
  <c r="M535" i="2"/>
  <c r="M534" i="2"/>
  <c r="M533" i="2"/>
  <c r="M532" i="2"/>
  <c r="M531" i="2"/>
  <c r="M530" i="2"/>
  <c r="M541" i="2" s="1"/>
  <c r="M529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518" i="2"/>
  <c r="M495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0" i="2"/>
  <c r="M469" i="2"/>
  <c r="M468" i="2"/>
  <c r="M467" i="2"/>
  <c r="M466" i="2"/>
  <c r="M465" i="2"/>
  <c r="M464" i="2"/>
  <c r="M463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71" i="2" s="1"/>
  <c r="M443" i="2"/>
  <c r="M442" i="2"/>
  <c r="M441" i="2"/>
  <c r="M440" i="2"/>
  <c r="M439" i="2"/>
  <c r="M438" i="2"/>
  <c r="M437" i="2"/>
  <c r="M436" i="2"/>
  <c r="M435" i="2"/>
  <c r="M434" i="2"/>
  <c r="M433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32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415" i="2" s="1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93" i="2" s="1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47" i="2" s="1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3" i="2"/>
  <c r="M202" i="2"/>
  <c r="M201" i="2"/>
  <c r="M200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3" i="2"/>
  <c r="M142" i="2"/>
  <c r="M141" i="2"/>
  <c r="M140" i="2"/>
  <c r="M139" i="2"/>
  <c r="M138" i="2"/>
  <c r="M137" i="2"/>
  <c r="M136" i="2"/>
  <c r="M132" i="2"/>
  <c r="M131" i="2"/>
  <c r="M130" i="2"/>
  <c r="M129" i="2"/>
  <c r="M128" i="2"/>
  <c r="M127" i="2"/>
  <c r="M126" i="2"/>
  <c r="M125" i="2"/>
  <c r="M124" i="2"/>
  <c r="M123" i="2"/>
  <c r="M122" i="2"/>
  <c r="M144" i="2" s="1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121" i="2" s="1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J778" i="2"/>
  <c r="J777" i="2"/>
  <c r="J776" i="2"/>
  <c r="J775" i="2"/>
  <c r="J774" i="2"/>
  <c r="J779" i="2" s="1"/>
  <c r="J769" i="2"/>
  <c r="N769" i="2" s="1"/>
  <c r="N770" i="2" s="1"/>
  <c r="J762" i="2"/>
  <c r="J761" i="2"/>
  <c r="J760" i="2"/>
  <c r="J759" i="2"/>
  <c r="J758" i="2"/>
  <c r="J756" i="2"/>
  <c r="J755" i="2"/>
  <c r="J754" i="2"/>
  <c r="J753" i="2"/>
  <c r="J752" i="2"/>
  <c r="N752" i="2" s="1"/>
  <c r="J750" i="2"/>
  <c r="J749" i="2"/>
  <c r="J751" i="2" s="1"/>
  <c r="J747" i="2"/>
  <c r="J746" i="2"/>
  <c r="J745" i="2"/>
  <c r="J744" i="2"/>
  <c r="J743" i="2"/>
  <c r="J742" i="2"/>
  <c r="J740" i="2"/>
  <c r="J739" i="2"/>
  <c r="N739" i="2" s="1"/>
  <c r="J738" i="2"/>
  <c r="J737" i="2"/>
  <c r="J731" i="2"/>
  <c r="J729" i="2"/>
  <c r="J728" i="2"/>
  <c r="J726" i="2"/>
  <c r="J725" i="2"/>
  <c r="J724" i="2"/>
  <c r="J723" i="2"/>
  <c r="J722" i="2"/>
  <c r="J727" i="2" s="1"/>
  <c r="J720" i="2"/>
  <c r="J719" i="2"/>
  <c r="J721" i="2" s="1"/>
  <c r="J718" i="2"/>
  <c r="J713" i="2"/>
  <c r="N713" i="2" s="1"/>
  <c r="J712" i="2"/>
  <c r="J711" i="2"/>
  <c r="J710" i="2"/>
  <c r="J709" i="2"/>
  <c r="J714" i="2" s="1"/>
  <c r="J707" i="2"/>
  <c r="J706" i="2"/>
  <c r="N706" i="2" s="1"/>
  <c r="J705" i="2"/>
  <c r="J703" i="2"/>
  <c r="N703" i="2" s="1"/>
  <c r="J702" i="2"/>
  <c r="J701" i="2"/>
  <c r="N701" i="2" s="1"/>
  <c r="J700" i="2"/>
  <c r="J698" i="2"/>
  <c r="J697" i="2"/>
  <c r="J696" i="2"/>
  <c r="J695" i="2"/>
  <c r="J694" i="2"/>
  <c r="J693" i="2"/>
  <c r="J692" i="2"/>
  <c r="J691" i="2"/>
  <c r="J690" i="2"/>
  <c r="J688" i="2"/>
  <c r="J687" i="2"/>
  <c r="N687" i="2" s="1"/>
  <c r="J686" i="2"/>
  <c r="J685" i="2"/>
  <c r="J684" i="2"/>
  <c r="J683" i="2"/>
  <c r="J682" i="2"/>
  <c r="J681" i="2"/>
  <c r="J680" i="2"/>
  <c r="J679" i="2"/>
  <c r="J689" i="2" s="1"/>
  <c r="J677" i="2"/>
  <c r="J676" i="2"/>
  <c r="N676" i="2" s="1"/>
  <c r="J675" i="2"/>
  <c r="J674" i="2"/>
  <c r="J673" i="2"/>
  <c r="J672" i="2"/>
  <c r="J671" i="2"/>
  <c r="J670" i="2"/>
  <c r="J668" i="2"/>
  <c r="J667" i="2"/>
  <c r="J669" i="2" s="1"/>
  <c r="J666" i="2"/>
  <c r="J664" i="2"/>
  <c r="J663" i="2"/>
  <c r="J662" i="2"/>
  <c r="J661" i="2"/>
  <c r="J660" i="2"/>
  <c r="J659" i="2"/>
  <c r="J658" i="2"/>
  <c r="J657" i="2"/>
  <c r="J656" i="2"/>
  <c r="J650" i="2"/>
  <c r="J649" i="2"/>
  <c r="J648" i="2"/>
  <c r="J647" i="2"/>
  <c r="J646" i="2"/>
  <c r="J645" i="2"/>
  <c r="J644" i="2"/>
  <c r="J643" i="2"/>
  <c r="J642" i="2"/>
  <c r="J640" i="2"/>
  <c r="J639" i="2"/>
  <c r="J638" i="2"/>
  <c r="J637" i="2"/>
  <c r="J636" i="2"/>
  <c r="J635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8" i="2"/>
  <c r="J617" i="2"/>
  <c r="J616" i="2"/>
  <c r="N616" i="2" s="1"/>
  <c r="J615" i="2"/>
  <c r="J614" i="2"/>
  <c r="N614" i="2" s="1"/>
  <c r="J613" i="2"/>
  <c r="J612" i="2"/>
  <c r="J611" i="2"/>
  <c r="J610" i="2"/>
  <c r="N610" i="2" s="1"/>
  <c r="J609" i="2"/>
  <c r="J608" i="2"/>
  <c r="J606" i="2"/>
  <c r="J605" i="2"/>
  <c r="J604" i="2"/>
  <c r="J603" i="2"/>
  <c r="J601" i="2"/>
  <c r="J600" i="2"/>
  <c r="J602" i="2" s="1"/>
  <c r="J599" i="2"/>
  <c r="J597" i="2"/>
  <c r="J596" i="2"/>
  <c r="J595" i="2"/>
  <c r="J594" i="2"/>
  <c r="J593" i="2"/>
  <c r="N593" i="2" s="1"/>
  <c r="J592" i="2"/>
  <c r="J585" i="2"/>
  <c r="N585" i="2" s="1"/>
  <c r="J584" i="2"/>
  <c r="J583" i="2"/>
  <c r="J582" i="2"/>
  <c r="J581" i="2"/>
  <c r="J598" i="2" s="1"/>
  <c r="J579" i="2"/>
  <c r="J578" i="2"/>
  <c r="J577" i="2"/>
  <c r="J576" i="2"/>
  <c r="J575" i="2"/>
  <c r="J574" i="2"/>
  <c r="J573" i="2"/>
  <c r="J572" i="2"/>
  <c r="N572" i="2" s="1"/>
  <c r="J571" i="2"/>
  <c r="J570" i="2"/>
  <c r="N570" i="2" s="1"/>
  <c r="J569" i="2"/>
  <c r="J568" i="2"/>
  <c r="N568" i="2" s="1"/>
  <c r="J567" i="2"/>
  <c r="J566" i="2"/>
  <c r="J565" i="2"/>
  <c r="J564" i="2"/>
  <c r="J563" i="2"/>
  <c r="J562" i="2"/>
  <c r="J561" i="2"/>
  <c r="J560" i="2"/>
  <c r="N560" i="2" s="1"/>
  <c r="J553" i="2"/>
  <c r="J552" i="2"/>
  <c r="N552" i="2" s="1"/>
  <c r="J551" i="2"/>
  <c r="J550" i="2"/>
  <c r="N550" i="2" s="1"/>
  <c r="J549" i="2"/>
  <c r="J548" i="2"/>
  <c r="J547" i="2"/>
  <c r="J546" i="2"/>
  <c r="J545" i="2"/>
  <c r="J544" i="2"/>
  <c r="J543" i="2"/>
  <c r="J542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17" i="2"/>
  <c r="J516" i="2"/>
  <c r="J515" i="2"/>
  <c r="J514" i="2"/>
  <c r="J513" i="2"/>
  <c r="J512" i="2"/>
  <c r="N512" i="2" s="1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N481" i="2" s="1"/>
  <c r="J480" i="2"/>
  <c r="J479" i="2"/>
  <c r="J478" i="2"/>
  <c r="J477" i="2"/>
  <c r="J476" i="2"/>
  <c r="J475" i="2"/>
  <c r="J474" i="2"/>
  <c r="J473" i="2"/>
  <c r="J472" i="2"/>
  <c r="J470" i="2"/>
  <c r="J469" i="2"/>
  <c r="J468" i="2"/>
  <c r="J467" i="2"/>
  <c r="J466" i="2"/>
  <c r="J465" i="2"/>
  <c r="J464" i="2"/>
  <c r="J463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71" i="2" s="1"/>
  <c r="J445" i="2"/>
  <c r="J443" i="2"/>
  <c r="N443" i="2" s="1"/>
  <c r="J442" i="2"/>
  <c r="J441" i="2"/>
  <c r="N441" i="2" s="1"/>
  <c r="J440" i="2"/>
  <c r="J439" i="2"/>
  <c r="J438" i="2"/>
  <c r="J437" i="2"/>
  <c r="J436" i="2"/>
  <c r="J435" i="2"/>
  <c r="J434" i="2"/>
  <c r="J433" i="2"/>
  <c r="J444" i="2" s="1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66" i="2"/>
  <c r="J350" i="2"/>
  <c r="N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51" i="2" s="1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N301" i="2" s="1"/>
  <c r="J300" i="2"/>
  <c r="J299" i="2"/>
  <c r="N299" i="2" s="1"/>
  <c r="J298" i="2"/>
  <c r="J297" i="2"/>
  <c r="J296" i="2"/>
  <c r="J295" i="2"/>
  <c r="J294" i="2"/>
  <c r="J293" i="2"/>
  <c r="J292" i="2"/>
  <c r="J291" i="2"/>
  <c r="J290" i="2"/>
  <c r="J289" i="2"/>
  <c r="J288" i="2"/>
  <c r="J327" i="2"/>
  <c r="J287" i="2"/>
  <c r="J285" i="2"/>
  <c r="J284" i="2"/>
  <c r="J283" i="2"/>
  <c r="N283" i="2" s="1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N248" i="2" s="1"/>
  <c r="J246" i="2"/>
  <c r="J245" i="2"/>
  <c r="N245" i="2" s="1"/>
  <c r="J244" i="2"/>
  <c r="J243" i="2"/>
  <c r="J242" i="2"/>
  <c r="J241" i="2"/>
  <c r="J240" i="2"/>
  <c r="J239" i="2"/>
  <c r="N239" i="2" s="1"/>
  <c r="J238" i="2"/>
  <c r="J237" i="2"/>
  <c r="J236" i="2"/>
  <c r="J235" i="2"/>
  <c r="J234" i="2"/>
  <c r="J233" i="2"/>
  <c r="J247" i="2" s="1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3" i="2"/>
  <c r="J202" i="2"/>
  <c r="J201" i="2"/>
  <c r="J200" i="2"/>
  <c r="J196" i="2"/>
  <c r="J195" i="2"/>
  <c r="J194" i="2"/>
  <c r="J193" i="2"/>
  <c r="J192" i="2"/>
  <c r="N192" i="2" s="1"/>
  <c r="J191" i="2"/>
  <c r="J190" i="2"/>
  <c r="N190" i="2" s="1"/>
  <c r="J189" i="2"/>
  <c r="J188" i="2"/>
  <c r="N188" i="2" s="1"/>
  <c r="J187" i="2"/>
  <c r="J186" i="2"/>
  <c r="N186" i="2" s="1"/>
  <c r="J185" i="2"/>
  <c r="J184" i="2"/>
  <c r="J183" i="2"/>
  <c r="J182" i="2"/>
  <c r="J181" i="2"/>
  <c r="J180" i="2"/>
  <c r="J179" i="2"/>
  <c r="J178" i="2"/>
  <c r="J177" i="2"/>
  <c r="J176" i="2"/>
  <c r="J175" i="2"/>
  <c r="J174" i="2"/>
  <c r="J204" i="2" s="1"/>
  <c r="J172" i="2"/>
  <c r="J171" i="2"/>
  <c r="N171" i="2" s="1"/>
  <c r="J170" i="2"/>
  <c r="J169" i="2"/>
  <c r="N169" i="2" s="1"/>
  <c r="J168" i="2"/>
  <c r="J167" i="2"/>
  <c r="N167" i="2" s="1"/>
  <c r="J166" i="2"/>
  <c r="J165" i="2"/>
  <c r="N165" i="2" s="1"/>
  <c r="J164" i="2"/>
  <c r="J163" i="2"/>
  <c r="N163" i="2" s="1"/>
  <c r="J162" i="2"/>
  <c r="J161" i="2"/>
  <c r="N161" i="2" s="1"/>
  <c r="J160" i="2"/>
  <c r="J159" i="2"/>
  <c r="N159" i="2" s="1"/>
  <c r="J157" i="2"/>
  <c r="J156" i="2"/>
  <c r="J155" i="2"/>
  <c r="J154" i="2"/>
  <c r="N154" i="2" s="1"/>
  <c r="J153" i="2"/>
  <c r="J152" i="2"/>
  <c r="N152" i="2" s="1"/>
  <c r="J151" i="2"/>
  <c r="J150" i="2"/>
  <c r="N150" i="2" s="1"/>
  <c r="J149" i="2"/>
  <c r="J148" i="2"/>
  <c r="N148" i="2" s="1"/>
  <c r="J147" i="2"/>
  <c r="J146" i="2"/>
  <c r="N146" i="2" s="1"/>
  <c r="J145" i="2"/>
  <c r="J143" i="2"/>
  <c r="J142" i="2"/>
  <c r="J141" i="2"/>
  <c r="J140" i="2"/>
  <c r="J139" i="2"/>
  <c r="J138" i="2"/>
  <c r="J137" i="2"/>
  <c r="J136" i="2"/>
  <c r="J132" i="2"/>
  <c r="J131" i="2"/>
  <c r="J130" i="2"/>
  <c r="J129" i="2"/>
  <c r="J128" i="2"/>
  <c r="J127" i="2"/>
  <c r="J126" i="2"/>
  <c r="J125" i="2"/>
  <c r="J124" i="2"/>
  <c r="J123" i="2"/>
  <c r="J122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H415" i="2"/>
  <c r="I415" i="2"/>
  <c r="J23" i="2"/>
  <c r="N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F641" i="2"/>
  <c r="E641" i="2"/>
  <c r="D641" i="2"/>
  <c r="G640" i="2"/>
  <c r="G778" i="2"/>
  <c r="N778" i="2" s="1"/>
  <c r="G777" i="2"/>
  <c r="N777" i="2" s="1"/>
  <c r="G776" i="2"/>
  <c r="N776" i="2" s="1"/>
  <c r="G775" i="2"/>
  <c r="N775" i="2" s="1"/>
  <c r="G774" i="2"/>
  <c r="N774" i="2" s="1"/>
  <c r="N779" i="2" s="1"/>
  <c r="G769" i="2"/>
  <c r="G762" i="2"/>
  <c r="G761" i="2"/>
  <c r="G760" i="2"/>
  <c r="N760" i="2" s="1"/>
  <c r="G759" i="2"/>
  <c r="G758" i="2"/>
  <c r="G756" i="2"/>
  <c r="G755" i="2"/>
  <c r="N755" i="2" s="1"/>
  <c r="G754" i="2"/>
  <c r="G753" i="2"/>
  <c r="N753" i="2" s="1"/>
  <c r="G752" i="2"/>
  <c r="G750" i="2"/>
  <c r="N750" i="2" s="1"/>
  <c r="G749" i="2"/>
  <c r="G747" i="2"/>
  <c r="N747" i="2" s="1"/>
  <c r="G746" i="2"/>
  <c r="N746" i="2" s="1"/>
  <c r="G745" i="2"/>
  <c r="G744" i="2"/>
  <c r="G743" i="2"/>
  <c r="G742" i="2"/>
  <c r="G740" i="2"/>
  <c r="N740" i="2"/>
  <c r="G739" i="2"/>
  <c r="G738" i="2"/>
  <c r="N738" i="2"/>
  <c r="G737" i="2"/>
  <c r="G731" i="2"/>
  <c r="N731" i="2" s="1"/>
  <c r="N732" i="2" s="1"/>
  <c r="G729" i="2"/>
  <c r="G728" i="2"/>
  <c r="G726" i="2"/>
  <c r="G725" i="2"/>
  <c r="N725" i="2" s="1"/>
  <c r="G724" i="2"/>
  <c r="G723" i="2"/>
  <c r="N723" i="2" s="1"/>
  <c r="G722" i="2"/>
  <c r="G720" i="2"/>
  <c r="N720" i="2" s="1"/>
  <c r="G719" i="2"/>
  <c r="G718" i="2"/>
  <c r="N718" i="2"/>
  <c r="G713" i="2"/>
  <c r="G712" i="2"/>
  <c r="N712" i="2" s="1"/>
  <c r="G711" i="2"/>
  <c r="G710" i="2"/>
  <c r="N710" i="2" s="1"/>
  <c r="G709" i="2"/>
  <c r="G707" i="2"/>
  <c r="G706" i="2"/>
  <c r="G705" i="2"/>
  <c r="G708" i="2"/>
  <c r="G703" i="2"/>
  <c r="G702" i="2"/>
  <c r="N702" i="2"/>
  <c r="G701" i="2"/>
  <c r="G700" i="2"/>
  <c r="N700" i="2"/>
  <c r="G698" i="2"/>
  <c r="N698" i="2"/>
  <c r="G697" i="2"/>
  <c r="N697" i="2"/>
  <c r="G696" i="2"/>
  <c r="G695" i="2"/>
  <c r="N695" i="2" s="1"/>
  <c r="G694" i="2"/>
  <c r="N694" i="2" s="1"/>
  <c r="G693" i="2"/>
  <c r="G692" i="2"/>
  <c r="G691" i="2"/>
  <c r="G690" i="2"/>
  <c r="G699" i="2"/>
  <c r="G688" i="2"/>
  <c r="N688" i="2" s="1"/>
  <c r="G687" i="2"/>
  <c r="G686" i="2"/>
  <c r="N686" i="2"/>
  <c r="G685" i="2"/>
  <c r="G684" i="2"/>
  <c r="N684" i="2" s="1"/>
  <c r="G683" i="2"/>
  <c r="G682" i="2"/>
  <c r="N682" i="2" s="1"/>
  <c r="G681" i="2"/>
  <c r="G680" i="2"/>
  <c r="G679" i="2"/>
  <c r="G677" i="2"/>
  <c r="N677" i="2"/>
  <c r="G676" i="2"/>
  <c r="G675" i="2"/>
  <c r="N675" i="2" s="1"/>
  <c r="G674" i="2"/>
  <c r="G673" i="2"/>
  <c r="N673" i="2" s="1"/>
  <c r="G672" i="2"/>
  <c r="G671" i="2"/>
  <c r="N671" i="2" s="1"/>
  <c r="G670" i="2"/>
  <c r="G668" i="2"/>
  <c r="N668" i="2"/>
  <c r="G667" i="2"/>
  <c r="G666" i="2"/>
  <c r="G664" i="2"/>
  <c r="G663" i="2"/>
  <c r="N663" i="2" s="1"/>
  <c r="G662" i="2"/>
  <c r="G661" i="2"/>
  <c r="N661" i="2" s="1"/>
  <c r="G660" i="2"/>
  <c r="G659" i="2"/>
  <c r="N659" i="2" s="1"/>
  <c r="G658" i="2"/>
  <c r="G657" i="2"/>
  <c r="G656" i="2"/>
  <c r="G650" i="2"/>
  <c r="N650" i="2" s="1"/>
  <c r="G649" i="2"/>
  <c r="G648" i="2"/>
  <c r="N648" i="2" s="1"/>
  <c r="G647" i="2"/>
  <c r="G646" i="2"/>
  <c r="N646" i="2" s="1"/>
  <c r="G645" i="2"/>
  <c r="G644" i="2"/>
  <c r="N644" i="2" s="1"/>
  <c r="G643" i="2"/>
  <c r="G642" i="2"/>
  <c r="G651" i="2" s="1"/>
  <c r="G639" i="2"/>
  <c r="G638" i="2"/>
  <c r="G637" i="2"/>
  <c r="G636" i="2"/>
  <c r="G635" i="2"/>
  <c r="G633" i="2"/>
  <c r="G632" i="2"/>
  <c r="N632" i="2" s="1"/>
  <c r="G631" i="2"/>
  <c r="G630" i="2"/>
  <c r="N630" i="2" s="1"/>
  <c r="G629" i="2"/>
  <c r="G628" i="2"/>
  <c r="N628" i="2" s="1"/>
  <c r="G627" i="2"/>
  <c r="G626" i="2"/>
  <c r="N626" i="2" s="1"/>
  <c r="G625" i="2"/>
  <c r="G624" i="2"/>
  <c r="G623" i="2"/>
  <c r="G622" i="2"/>
  <c r="N622" i="2" s="1"/>
  <c r="G621" i="2"/>
  <c r="G620" i="2"/>
  <c r="G618" i="2"/>
  <c r="G617" i="2"/>
  <c r="G616" i="2"/>
  <c r="G615" i="2"/>
  <c r="N615" i="2"/>
  <c r="G614" i="2"/>
  <c r="G613" i="2"/>
  <c r="N613" i="2"/>
  <c r="G612" i="2"/>
  <c r="G611" i="2"/>
  <c r="G610" i="2"/>
  <c r="G609" i="2"/>
  <c r="N609" i="2"/>
  <c r="G608" i="2"/>
  <c r="G606" i="2"/>
  <c r="G605" i="2"/>
  <c r="G604" i="2"/>
  <c r="G603" i="2"/>
  <c r="G601" i="2"/>
  <c r="N601" i="2" s="1"/>
  <c r="G600" i="2"/>
  <c r="G599" i="2"/>
  <c r="G597" i="2"/>
  <c r="G596" i="2"/>
  <c r="G595" i="2"/>
  <c r="G594" i="2"/>
  <c r="N594" i="2" s="1"/>
  <c r="G593" i="2"/>
  <c r="G592" i="2"/>
  <c r="N592" i="2"/>
  <c r="G585" i="2"/>
  <c r="G584" i="2"/>
  <c r="G583" i="2"/>
  <c r="G582" i="2"/>
  <c r="N582" i="2"/>
  <c r="G581" i="2"/>
  <c r="G579" i="2"/>
  <c r="G578" i="2"/>
  <c r="G577" i="2"/>
  <c r="G576" i="2"/>
  <c r="G575" i="2"/>
  <c r="N575" i="2" s="1"/>
  <c r="G574" i="2"/>
  <c r="G573" i="2"/>
  <c r="N573" i="2"/>
  <c r="G572" i="2"/>
  <c r="G571" i="2"/>
  <c r="N571" i="2"/>
  <c r="G570" i="2"/>
  <c r="G569" i="2"/>
  <c r="N569" i="2"/>
  <c r="G568" i="2"/>
  <c r="G567" i="2"/>
  <c r="N567" i="2" s="1"/>
  <c r="G566" i="2"/>
  <c r="G565" i="2"/>
  <c r="G564" i="2"/>
  <c r="G563" i="2"/>
  <c r="G562" i="2"/>
  <c r="G561" i="2"/>
  <c r="N561" i="2"/>
  <c r="G560" i="2"/>
  <c r="G553" i="2"/>
  <c r="N553" i="2"/>
  <c r="G552" i="2"/>
  <c r="G551" i="2"/>
  <c r="N551" i="2"/>
  <c r="G550" i="2"/>
  <c r="G549" i="2"/>
  <c r="N549" i="2" s="1"/>
  <c r="G548" i="2"/>
  <c r="G547" i="2"/>
  <c r="N547" i="2" s="1"/>
  <c r="G546" i="2"/>
  <c r="G545" i="2"/>
  <c r="G544" i="2"/>
  <c r="G543" i="2"/>
  <c r="N543" i="2" s="1"/>
  <c r="G542" i="2"/>
  <c r="G540" i="2"/>
  <c r="N540" i="2" s="1"/>
  <c r="G539" i="2"/>
  <c r="G538" i="2"/>
  <c r="N538" i="2" s="1"/>
  <c r="G537" i="2"/>
  <c r="G536" i="2"/>
  <c r="N536" i="2" s="1"/>
  <c r="G535" i="2"/>
  <c r="G534" i="2"/>
  <c r="N534" i="2" s="1"/>
  <c r="G533" i="2"/>
  <c r="G532" i="2"/>
  <c r="N532" i="2" s="1"/>
  <c r="G531" i="2"/>
  <c r="G530" i="2"/>
  <c r="N530" i="2" s="1"/>
  <c r="G529" i="2"/>
  <c r="G517" i="2"/>
  <c r="N517" i="2" s="1"/>
  <c r="G516" i="2"/>
  <c r="G515" i="2"/>
  <c r="N515" i="2" s="1"/>
  <c r="G514" i="2"/>
  <c r="G513" i="2"/>
  <c r="N513" i="2" s="1"/>
  <c r="G512" i="2"/>
  <c r="G511" i="2"/>
  <c r="G510" i="2"/>
  <c r="N510" i="2"/>
  <c r="G509" i="2"/>
  <c r="N509" i="2"/>
  <c r="G508" i="2"/>
  <c r="N508" i="2"/>
  <c r="G507" i="2"/>
  <c r="N507" i="2"/>
  <c r="G506" i="2"/>
  <c r="N506" i="2"/>
  <c r="G505" i="2"/>
  <c r="N505" i="2"/>
  <c r="G504" i="2"/>
  <c r="N504" i="2"/>
  <c r="G503" i="2"/>
  <c r="N503" i="2"/>
  <c r="G502" i="2"/>
  <c r="N502" i="2"/>
  <c r="G501" i="2"/>
  <c r="N501" i="2"/>
  <c r="G500" i="2"/>
  <c r="N500" i="2"/>
  <c r="G499" i="2"/>
  <c r="G498" i="2"/>
  <c r="N498" i="2" s="1"/>
  <c r="G497" i="2"/>
  <c r="N497" i="2" s="1"/>
  <c r="G496" i="2"/>
  <c r="N496" i="2" s="1"/>
  <c r="G495" i="2"/>
  <c r="N495" i="2" s="1"/>
  <c r="G493" i="2"/>
  <c r="N493" i="2" s="1"/>
  <c r="G492" i="2"/>
  <c r="N492" i="2"/>
  <c r="G491" i="2"/>
  <c r="N491" i="2"/>
  <c r="G490" i="2"/>
  <c r="N490" i="2"/>
  <c r="G489" i="2"/>
  <c r="N489" i="2"/>
  <c r="G488" i="2"/>
  <c r="N488" i="2"/>
  <c r="G487" i="2"/>
  <c r="N487" i="2"/>
  <c r="G486" i="2"/>
  <c r="N486" i="2"/>
  <c r="G485" i="2"/>
  <c r="G484" i="2"/>
  <c r="N484" i="2" s="1"/>
  <c r="G483" i="2"/>
  <c r="G482" i="2"/>
  <c r="N482" i="2" s="1"/>
  <c r="G481" i="2"/>
  <c r="G480" i="2"/>
  <c r="N480" i="2" s="1"/>
  <c r="G479" i="2"/>
  <c r="G478" i="2"/>
  <c r="N478" i="2" s="1"/>
  <c r="G477" i="2"/>
  <c r="G476" i="2"/>
  <c r="N476" i="2" s="1"/>
  <c r="G475" i="2"/>
  <c r="G474" i="2"/>
  <c r="N474" i="2" s="1"/>
  <c r="G473" i="2"/>
  <c r="G472" i="2"/>
  <c r="G470" i="2"/>
  <c r="G469" i="2"/>
  <c r="N469" i="2" s="1"/>
  <c r="G468" i="2"/>
  <c r="G467" i="2"/>
  <c r="N467" i="2" s="1"/>
  <c r="G466" i="2"/>
  <c r="G465" i="2"/>
  <c r="N465" i="2" s="1"/>
  <c r="G464" i="2"/>
  <c r="G463" i="2"/>
  <c r="N463" i="2" s="1"/>
  <c r="G458" i="2"/>
  <c r="N458" i="2"/>
  <c r="G457" i="2"/>
  <c r="N457" i="2"/>
  <c r="G456" i="2"/>
  <c r="N456" i="2"/>
  <c r="G455" i="2"/>
  <c r="N455" i="2"/>
  <c r="G454" i="2"/>
  <c r="G453" i="2"/>
  <c r="N453" i="2" s="1"/>
  <c r="G452" i="2"/>
  <c r="G451" i="2"/>
  <c r="N451" i="2" s="1"/>
  <c r="G450" i="2"/>
  <c r="G449" i="2"/>
  <c r="N449" i="2" s="1"/>
  <c r="G448" i="2"/>
  <c r="G447" i="2"/>
  <c r="N447" i="2" s="1"/>
  <c r="G446" i="2"/>
  <c r="G445" i="2"/>
  <c r="N445" i="2"/>
  <c r="G443" i="2"/>
  <c r="G442" i="2"/>
  <c r="N442" i="2"/>
  <c r="G441" i="2"/>
  <c r="G440" i="2"/>
  <c r="G439" i="2"/>
  <c r="G438" i="2"/>
  <c r="N438" i="2" s="1"/>
  <c r="G437" i="2"/>
  <c r="G436" i="2"/>
  <c r="G435" i="2"/>
  <c r="G434" i="2"/>
  <c r="N434" i="2" s="1"/>
  <c r="G433" i="2"/>
  <c r="G431" i="2"/>
  <c r="N431" i="2" s="1"/>
  <c r="G430" i="2"/>
  <c r="N430" i="2" s="1"/>
  <c r="G429" i="2"/>
  <c r="N429" i="2" s="1"/>
  <c r="G428" i="2"/>
  <c r="N428" i="2" s="1"/>
  <c r="G427" i="2"/>
  <c r="N427" i="2" s="1"/>
  <c r="G426" i="2"/>
  <c r="N426" i="2" s="1"/>
  <c r="G425" i="2"/>
  <c r="G424" i="2"/>
  <c r="N424" i="2" s="1"/>
  <c r="G423" i="2"/>
  <c r="N423" i="2" s="1"/>
  <c r="G422" i="2"/>
  <c r="N422" i="2" s="1"/>
  <c r="G421" i="2"/>
  <c r="N421" i="2" s="1"/>
  <c r="G420" i="2"/>
  <c r="N420" i="2" s="1"/>
  <c r="G419" i="2"/>
  <c r="N419" i="2" s="1"/>
  <c r="G418" i="2"/>
  <c r="G417" i="2"/>
  <c r="G416" i="2"/>
  <c r="G414" i="2"/>
  <c r="G413" i="2"/>
  <c r="N413" i="2" s="1"/>
  <c r="G412" i="2"/>
  <c r="N412" i="2" s="1"/>
  <c r="G411" i="2"/>
  <c r="N411" i="2" s="1"/>
  <c r="G410" i="2"/>
  <c r="N410" i="2" s="1"/>
  <c r="G409" i="2"/>
  <c r="N409" i="2" s="1"/>
  <c r="G408" i="2"/>
  <c r="N408" i="2" s="1"/>
  <c r="G407" i="2"/>
  <c r="G406" i="2"/>
  <c r="N406" i="2"/>
  <c r="G405" i="2"/>
  <c r="G404" i="2"/>
  <c r="N404" i="2" s="1"/>
  <c r="G403" i="2"/>
  <c r="N403" i="2" s="1"/>
  <c r="G402" i="2"/>
  <c r="N402" i="2" s="1"/>
  <c r="G401" i="2"/>
  <c r="N401" i="2" s="1"/>
  <c r="G400" i="2"/>
  <c r="N400" i="2" s="1"/>
  <c r="G399" i="2"/>
  <c r="N399" i="2" s="1"/>
  <c r="G398" i="2"/>
  <c r="G397" i="2"/>
  <c r="N397" i="2" s="1"/>
  <c r="G392" i="2"/>
  <c r="N392" i="2" s="1"/>
  <c r="G391" i="2"/>
  <c r="G390" i="2"/>
  <c r="N390" i="2" s="1"/>
  <c r="G389" i="2"/>
  <c r="N389" i="2" s="1"/>
  <c r="G388" i="2"/>
  <c r="G387" i="2"/>
  <c r="N387" i="2" s="1"/>
  <c r="G386" i="2"/>
  <c r="N386" i="2" s="1"/>
  <c r="G385" i="2"/>
  <c r="N385" i="2" s="1"/>
  <c r="G384" i="2"/>
  <c r="N384" i="2" s="1"/>
  <c r="G383" i="2"/>
  <c r="N383" i="2" s="1"/>
  <c r="G382" i="2"/>
  <c r="N382" i="2" s="1"/>
  <c r="G381" i="2"/>
  <c r="G380" i="2"/>
  <c r="N380" i="2" s="1"/>
  <c r="G379" i="2"/>
  <c r="N379" i="2" s="1"/>
  <c r="G378" i="2"/>
  <c r="N378" i="2" s="1"/>
  <c r="G377" i="2"/>
  <c r="N377" i="2" s="1"/>
  <c r="G376" i="2"/>
  <c r="N376" i="2" s="1"/>
  <c r="G375" i="2"/>
  <c r="N375" i="2" s="1"/>
  <c r="G374" i="2"/>
  <c r="N374" i="2" s="1"/>
  <c r="G373" i="2"/>
  <c r="N373" i="2" s="1"/>
  <c r="G372" i="2"/>
  <c r="N372" i="2" s="1"/>
  <c r="G371" i="2"/>
  <c r="N371" i="2" s="1"/>
  <c r="G370" i="2"/>
  <c r="N370" i="2"/>
  <c r="G369" i="2"/>
  <c r="N369" i="2"/>
  <c r="G368" i="2"/>
  <c r="N368" i="2"/>
  <c r="G367" i="2"/>
  <c r="G365" i="2"/>
  <c r="N365" i="2" s="1"/>
  <c r="G364" i="2"/>
  <c r="N364" i="2" s="1"/>
  <c r="G363" i="2"/>
  <c r="N363" i="2" s="1"/>
  <c r="G362" i="2"/>
  <c r="G361" i="2"/>
  <c r="N361" i="2" s="1"/>
  <c r="N366" i="2" s="1"/>
  <c r="G360" i="2"/>
  <c r="N360" i="2" s="1"/>
  <c r="G359" i="2"/>
  <c r="N359" i="2" s="1"/>
  <c r="G358" i="2"/>
  <c r="N358" i="2" s="1"/>
  <c r="G357" i="2"/>
  <c r="N357" i="2" s="1"/>
  <c r="G356" i="2"/>
  <c r="N356" i="2" s="1"/>
  <c r="G355" i="2"/>
  <c r="N355" i="2" s="1"/>
  <c r="G354" i="2"/>
  <c r="N354" i="2" s="1"/>
  <c r="G353" i="2"/>
  <c r="N353" i="2" s="1"/>
  <c r="G352" i="2"/>
  <c r="N352" i="2" s="1"/>
  <c r="G349" i="2"/>
  <c r="N349" i="2" s="1"/>
  <c r="G348" i="2"/>
  <c r="N348" i="2" s="1"/>
  <c r="G347" i="2"/>
  <c r="N347" i="2" s="1"/>
  <c r="G346" i="2"/>
  <c r="N346" i="2" s="1"/>
  <c r="G345" i="2"/>
  <c r="N345" i="2" s="1"/>
  <c r="G344" i="2"/>
  <c r="N344" i="2" s="1"/>
  <c r="G343" i="2"/>
  <c r="N343" i="2" s="1"/>
  <c r="G342" i="2"/>
  <c r="N342" i="2" s="1"/>
  <c r="G341" i="2"/>
  <c r="N341" i="2" s="1"/>
  <c r="G340" i="2"/>
  <c r="N340" i="2" s="1"/>
  <c r="G339" i="2"/>
  <c r="N339" i="2" s="1"/>
  <c r="G338" i="2"/>
  <c r="N338" i="2" s="1"/>
  <c r="G337" i="2"/>
  <c r="N337" i="2" s="1"/>
  <c r="G336" i="2"/>
  <c r="N336" i="2" s="1"/>
  <c r="G335" i="2"/>
  <c r="N335" i="2" s="1"/>
  <c r="G334" i="2"/>
  <c r="N334" i="2" s="1"/>
  <c r="G333" i="2"/>
  <c r="N333" i="2" s="1"/>
  <c r="G332" i="2"/>
  <c r="N332" i="2" s="1"/>
  <c r="G331" i="2"/>
  <c r="G326" i="2"/>
  <c r="N326" i="2" s="1"/>
  <c r="G325" i="2"/>
  <c r="N325" i="2" s="1"/>
  <c r="G324" i="2"/>
  <c r="N324" i="2" s="1"/>
  <c r="G323" i="2"/>
  <c r="G322" i="2"/>
  <c r="N322" i="2" s="1"/>
  <c r="G321" i="2"/>
  <c r="G320" i="2"/>
  <c r="N320" i="2" s="1"/>
  <c r="G319" i="2"/>
  <c r="G318" i="2"/>
  <c r="N318" i="2" s="1"/>
  <c r="G317" i="2"/>
  <c r="N317" i="2" s="1"/>
  <c r="G316" i="2"/>
  <c r="N316" i="2" s="1"/>
  <c r="G315" i="2"/>
  <c r="N315" i="2" s="1"/>
  <c r="G314" i="2"/>
  <c r="N314" i="2" s="1"/>
  <c r="G313" i="2"/>
  <c r="N313" i="2" s="1"/>
  <c r="G312" i="2"/>
  <c r="N312" i="2" s="1"/>
  <c r="G311" i="2"/>
  <c r="N311" i="2" s="1"/>
  <c r="G310" i="2"/>
  <c r="G309" i="2"/>
  <c r="N309" i="2" s="1"/>
  <c r="G308" i="2"/>
  <c r="N308" i="2" s="1"/>
  <c r="G307" i="2"/>
  <c r="N307" i="2" s="1"/>
  <c r="G306" i="2"/>
  <c r="N306" i="2" s="1"/>
  <c r="G305" i="2"/>
  <c r="N305" i="2" s="1"/>
  <c r="G304" i="2"/>
  <c r="N304" i="2" s="1"/>
  <c r="G303" i="2"/>
  <c r="G302" i="2"/>
  <c r="N302" i="2"/>
  <c r="G301" i="2"/>
  <c r="G300" i="2"/>
  <c r="N300" i="2" s="1"/>
  <c r="G299" i="2"/>
  <c r="G298" i="2"/>
  <c r="N298" i="2" s="1"/>
  <c r="G297" i="2"/>
  <c r="G296" i="2"/>
  <c r="N296" i="2" s="1"/>
  <c r="G295" i="2"/>
  <c r="G294" i="2"/>
  <c r="N294" i="2" s="1"/>
  <c r="G293" i="2"/>
  <c r="G292" i="2"/>
  <c r="N292" i="2" s="1"/>
  <c r="G291" i="2"/>
  <c r="G290" i="2"/>
  <c r="N290" i="2" s="1"/>
  <c r="G289" i="2"/>
  <c r="G288" i="2"/>
  <c r="G287" i="2"/>
  <c r="G327" i="2"/>
  <c r="N287" i="2"/>
  <c r="G285" i="2"/>
  <c r="G284" i="2"/>
  <c r="N284" i="2"/>
  <c r="G283" i="2"/>
  <c r="G282" i="2"/>
  <c r="N282" i="2" s="1"/>
  <c r="G281" i="2"/>
  <c r="N281" i="2"/>
  <c r="G280" i="2"/>
  <c r="N280" i="2"/>
  <c r="G279" i="2"/>
  <c r="G278" i="2"/>
  <c r="N278" i="2" s="1"/>
  <c r="G277" i="2"/>
  <c r="G276" i="2"/>
  <c r="N276" i="2" s="1"/>
  <c r="G275" i="2"/>
  <c r="G274" i="2"/>
  <c r="N274" i="2" s="1"/>
  <c r="G273" i="2"/>
  <c r="G272" i="2"/>
  <c r="N272" i="2" s="1"/>
  <c r="G271" i="2"/>
  <c r="G270" i="2"/>
  <c r="G269" i="2"/>
  <c r="G268" i="2"/>
  <c r="G267" i="2"/>
  <c r="N267" i="2"/>
  <c r="G263" i="2"/>
  <c r="N263" i="2"/>
  <c r="G262" i="2"/>
  <c r="N262" i="2"/>
  <c r="G261" i="2"/>
  <c r="N261" i="2" s="1"/>
  <c r="G260" i="2"/>
  <c r="N260" i="2" s="1"/>
  <c r="G259" i="2"/>
  <c r="N259" i="2" s="1"/>
  <c r="G258" i="2"/>
  <c r="N258" i="2" s="1"/>
  <c r="G257" i="2"/>
  <c r="G256" i="2"/>
  <c r="G255" i="2"/>
  <c r="N255" i="2" s="1"/>
  <c r="G254" i="2"/>
  <c r="G253" i="2"/>
  <c r="N253" i="2" s="1"/>
  <c r="G252" i="2"/>
  <c r="G251" i="2"/>
  <c r="N251" i="2" s="1"/>
  <c r="G250" i="2"/>
  <c r="G249" i="2"/>
  <c r="N249" i="2" s="1"/>
  <c r="G248" i="2"/>
  <c r="G246" i="2"/>
  <c r="N246" i="2"/>
  <c r="G245" i="2"/>
  <c r="G244" i="2"/>
  <c r="N244" i="2" s="1"/>
  <c r="G243" i="2"/>
  <c r="G242" i="2"/>
  <c r="N242" i="2" s="1"/>
  <c r="G241" i="2"/>
  <c r="G240" i="2"/>
  <c r="N240" i="2" s="1"/>
  <c r="G239" i="2"/>
  <c r="G238" i="2"/>
  <c r="N238" i="2"/>
  <c r="G237" i="2"/>
  <c r="G236" i="2"/>
  <c r="G235" i="2"/>
  <c r="G234" i="2"/>
  <c r="N234" i="2" s="1"/>
  <c r="G233" i="2"/>
  <c r="G231" i="2"/>
  <c r="N231" i="2" s="1"/>
  <c r="G230" i="2"/>
  <c r="N230" i="2" s="1"/>
  <c r="G229" i="2"/>
  <c r="N229" i="2" s="1"/>
  <c r="G228" i="2"/>
  <c r="G227" i="2"/>
  <c r="N227" i="2" s="1"/>
  <c r="G226" i="2"/>
  <c r="N226" i="2" s="1"/>
  <c r="G225" i="2"/>
  <c r="N225" i="2" s="1"/>
  <c r="G224" i="2"/>
  <c r="N224" i="2" s="1"/>
  <c r="G223" i="2"/>
  <c r="N223" i="2" s="1"/>
  <c r="G222" i="2"/>
  <c r="N222" i="2" s="1"/>
  <c r="G221" i="2"/>
  <c r="N221" i="2"/>
  <c r="G220" i="2"/>
  <c r="N220" i="2"/>
  <c r="G219" i="2"/>
  <c r="G218" i="2"/>
  <c r="N218" i="2" s="1"/>
  <c r="G217" i="2"/>
  <c r="N217" i="2" s="1"/>
  <c r="G216" i="2"/>
  <c r="N216" i="2" s="1"/>
  <c r="G215" i="2"/>
  <c r="N215" i="2" s="1"/>
  <c r="G214" i="2"/>
  <c r="N214" i="2" s="1"/>
  <c r="G213" i="2"/>
  <c r="N213" i="2" s="1"/>
  <c r="G212" i="2"/>
  <c r="G211" i="2"/>
  <c r="N211" i="2"/>
  <c r="G210" i="2"/>
  <c r="N210" i="2"/>
  <c r="G209" i="2"/>
  <c r="N209" i="2"/>
  <c r="G208" i="2"/>
  <c r="N208" i="2"/>
  <c r="G207" i="2"/>
  <c r="G206" i="2"/>
  <c r="G205" i="2"/>
  <c r="G203" i="2"/>
  <c r="N203" i="2" s="1"/>
  <c r="G202" i="2"/>
  <c r="N202" i="2" s="1"/>
  <c r="G201" i="2"/>
  <c r="N201" i="2" s="1"/>
  <c r="G200" i="2"/>
  <c r="N200" i="2" s="1"/>
  <c r="G196" i="2"/>
  <c r="N196" i="2" s="1"/>
  <c r="G195" i="2"/>
  <c r="N195" i="2" s="1"/>
  <c r="G194" i="2"/>
  <c r="G193" i="2"/>
  <c r="G192" i="2"/>
  <c r="G191" i="2"/>
  <c r="N191" i="2"/>
  <c r="G190" i="2"/>
  <c r="G189" i="2"/>
  <c r="N189" i="2"/>
  <c r="G188" i="2"/>
  <c r="G187" i="2"/>
  <c r="N187" i="2"/>
  <c r="G186" i="2"/>
  <c r="G185" i="2"/>
  <c r="N185" i="2" s="1"/>
  <c r="G184" i="2"/>
  <c r="G183" i="2"/>
  <c r="N183" i="2"/>
  <c r="G182" i="2"/>
  <c r="G181" i="2"/>
  <c r="N181" i="2" s="1"/>
  <c r="G180" i="2"/>
  <c r="N180" i="2" s="1"/>
  <c r="G179" i="2"/>
  <c r="G178" i="2"/>
  <c r="G177" i="2"/>
  <c r="G176" i="2"/>
  <c r="G175" i="2"/>
  <c r="N175" i="2" s="1"/>
  <c r="G174" i="2"/>
  <c r="G172" i="2"/>
  <c r="G171" i="2"/>
  <c r="G170" i="2"/>
  <c r="N170" i="2"/>
  <c r="G169" i="2"/>
  <c r="G168" i="2"/>
  <c r="N168" i="2"/>
  <c r="G167" i="2"/>
  <c r="G166" i="2"/>
  <c r="N166" i="2"/>
  <c r="G165" i="2"/>
  <c r="G164" i="2"/>
  <c r="N164" i="2"/>
  <c r="G163" i="2"/>
  <c r="G162" i="2"/>
  <c r="N162" i="2"/>
  <c r="G161" i="2"/>
  <c r="G160" i="2"/>
  <c r="N160" i="2" s="1"/>
  <c r="G159" i="2"/>
  <c r="G157" i="2"/>
  <c r="G156" i="2"/>
  <c r="G155" i="2"/>
  <c r="N155" i="2" s="1"/>
  <c r="G154" i="2"/>
  <c r="G153" i="2"/>
  <c r="N153" i="2"/>
  <c r="G152" i="2"/>
  <c r="G151" i="2"/>
  <c r="N151" i="2"/>
  <c r="G150" i="2"/>
  <c r="G149" i="2"/>
  <c r="N149" i="2"/>
  <c r="G148" i="2"/>
  <c r="G147" i="2"/>
  <c r="N147" i="2"/>
  <c r="G146" i="2"/>
  <c r="G145" i="2"/>
  <c r="N145" i="2" s="1"/>
  <c r="G143" i="2"/>
  <c r="N143" i="2" s="1"/>
  <c r="G142" i="2"/>
  <c r="G141" i="2"/>
  <c r="N141" i="2"/>
  <c r="G140" i="2"/>
  <c r="G139" i="2"/>
  <c r="N139" i="2" s="1"/>
  <c r="G138" i="2"/>
  <c r="N138" i="2" s="1"/>
  <c r="G137" i="2"/>
  <c r="N137" i="2" s="1"/>
  <c r="G136" i="2"/>
  <c r="N136" i="2" s="1"/>
  <c r="G132" i="2"/>
  <c r="N132" i="2" s="1"/>
  <c r="G131" i="2"/>
  <c r="N131" i="2" s="1"/>
  <c r="G130" i="2"/>
  <c r="N130" i="2" s="1"/>
  <c r="G129" i="2"/>
  <c r="N129" i="2" s="1"/>
  <c r="G128" i="2"/>
  <c r="N128" i="2" s="1"/>
  <c r="G127" i="2"/>
  <c r="N127" i="2" s="1"/>
  <c r="G126" i="2"/>
  <c r="N126" i="2" s="1"/>
  <c r="G125" i="2"/>
  <c r="N125" i="2"/>
  <c r="G124" i="2"/>
  <c r="N124" i="2"/>
  <c r="G123" i="2"/>
  <c r="N123" i="2"/>
  <c r="G122" i="2"/>
  <c r="G120" i="2"/>
  <c r="N120" i="2" s="1"/>
  <c r="G119" i="2"/>
  <c r="N119" i="2" s="1"/>
  <c r="G118" i="2"/>
  <c r="N118" i="2" s="1"/>
  <c r="G117" i="2"/>
  <c r="N117" i="2" s="1"/>
  <c r="G116" i="2"/>
  <c r="N116" i="2" s="1"/>
  <c r="G115" i="2"/>
  <c r="N115" i="2" s="1"/>
  <c r="G114" i="2"/>
  <c r="N114" i="2" s="1"/>
  <c r="G113" i="2"/>
  <c r="N113" i="2" s="1"/>
  <c r="G112" i="2"/>
  <c r="N112" i="2" s="1"/>
  <c r="G111" i="2"/>
  <c r="N111" i="2" s="1"/>
  <c r="G110" i="2"/>
  <c r="N110" i="2" s="1"/>
  <c r="G109" i="2"/>
  <c r="N109" i="2" s="1"/>
  <c r="G108" i="2"/>
  <c r="N108" i="2" s="1"/>
  <c r="G107" i="2"/>
  <c r="G106" i="2"/>
  <c r="N106" i="2" s="1"/>
  <c r="G105" i="2"/>
  <c r="N105" i="2" s="1"/>
  <c r="G104" i="2"/>
  <c r="N104" i="2" s="1"/>
  <c r="G103" i="2"/>
  <c r="N103" i="2" s="1"/>
  <c r="G102" i="2"/>
  <c r="N102" i="2" s="1"/>
  <c r="G101" i="2"/>
  <c r="N101" i="2" s="1"/>
  <c r="G100" i="2"/>
  <c r="N100" i="2"/>
  <c r="G99" i="2"/>
  <c r="N99" i="2"/>
  <c r="G98" i="2"/>
  <c r="N98" i="2"/>
  <c r="G97" i="2"/>
  <c r="N97" i="2"/>
  <c r="G96" i="2"/>
  <c r="N96" i="2" s="1"/>
  <c r="G95" i="2"/>
  <c r="N95" i="2" s="1"/>
  <c r="G94" i="2"/>
  <c r="N94" i="2" s="1"/>
  <c r="G93" i="2"/>
  <c r="N93" i="2" s="1"/>
  <c r="G92" i="2"/>
  <c r="N92" i="2"/>
  <c r="G91" i="2"/>
  <c r="N91" i="2"/>
  <c r="G90" i="2"/>
  <c r="N90" i="2"/>
  <c r="G89" i="2"/>
  <c r="G121" i="2"/>
  <c r="G85" i="2"/>
  <c r="N85" i="2"/>
  <c r="G84" i="2"/>
  <c r="N84" i="2"/>
  <c r="G83" i="2"/>
  <c r="N83" i="2"/>
  <c r="G82" i="2"/>
  <c r="G81" i="2"/>
  <c r="N81" i="2" s="1"/>
  <c r="G80" i="2"/>
  <c r="N80" i="2"/>
  <c r="G79" i="2"/>
  <c r="G78" i="2"/>
  <c r="G77" i="2"/>
  <c r="N77" i="2"/>
  <c r="G76" i="2"/>
  <c r="N76" i="2"/>
  <c r="G75" i="2"/>
  <c r="G74" i="2"/>
  <c r="G73" i="2"/>
  <c r="N73" i="2"/>
  <c r="G72" i="2"/>
  <c r="N72" i="2"/>
  <c r="G71" i="2"/>
  <c r="N71" i="2"/>
  <c r="G70" i="2"/>
  <c r="N70" i="2"/>
  <c r="G69" i="2"/>
  <c r="N69" i="2"/>
  <c r="G61" i="2"/>
  <c r="G60" i="2"/>
  <c r="N60" i="2" s="1"/>
  <c r="G59" i="2"/>
  <c r="G58" i="2"/>
  <c r="N58" i="2" s="1"/>
  <c r="G57" i="2"/>
  <c r="G56" i="2"/>
  <c r="N56" i="2" s="1"/>
  <c r="G55" i="2"/>
  <c r="N55" i="2" s="1"/>
  <c r="G54" i="2"/>
  <c r="N54" i="2" s="1"/>
  <c r="G53" i="2"/>
  <c r="N53" i="2" s="1"/>
  <c r="G52" i="2"/>
  <c r="N52" i="2" s="1"/>
  <c r="G51" i="2"/>
  <c r="G50" i="2"/>
  <c r="G49" i="2"/>
  <c r="N49" i="2" s="1"/>
  <c r="G48" i="2"/>
  <c r="N48" i="2" s="1"/>
  <c r="G47" i="2"/>
  <c r="G45" i="2"/>
  <c r="G44" i="2"/>
  <c r="N44" i="2" s="1"/>
  <c r="G43" i="2"/>
  <c r="N43" i="2" s="1"/>
  <c r="G42" i="2"/>
  <c r="N42" i="2" s="1"/>
  <c r="G41" i="2"/>
  <c r="N41" i="2"/>
  <c r="G40" i="2"/>
  <c r="N40" i="2"/>
  <c r="G39" i="2"/>
  <c r="G38" i="2"/>
  <c r="N38" i="2" s="1"/>
  <c r="G37" i="2"/>
  <c r="N37" i="2" s="1"/>
  <c r="G36" i="2"/>
  <c r="N36" i="2" s="1"/>
  <c r="G35" i="2"/>
  <c r="N35" i="2"/>
  <c r="G34" i="2"/>
  <c r="G33" i="2"/>
  <c r="G32" i="2"/>
  <c r="G31" i="2"/>
  <c r="N31" i="2" s="1"/>
  <c r="G30" i="2"/>
  <c r="G29" i="2"/>
  <c r="N29" i="2" s="1"/>
  <c r="G28" i="2"/>
  <c r="N28" i="2" s="1"/>
  <c r="G27" i="2"/>
  <c r="N27" i="2" s="1"/>
  <c r="G26" i="2"/>
  <c r="N26" i="2" s="1"/>
  <c r="G25" i="2"/>
  <c r="G22" i="2"/>
  <c r="N22" i="2" s="1"/>
  <c r="G21" i="2"/>
  <c r="N21" i="2" s="1"/>
  <c r="G20" i="2"/>
  <c r="N20" i="2" s="1"/>
  <c r="G19" i="2"/>
  <c r="G18" i="2"/>
  <c r="N18" i="2" s="1"/>
  <c r="G17" i="2"/>
  <c r="G16" i="2"/>
  <c r="N16" i="2"/>
  <c r="G15" i="2"/>
  <c r="N15" i="2"/>
  <c r="G14" i="2"/>
  <c r="N14" i="2"/>
  <c r="G13" i="2"/>
  <c r="G12" i="2"/>
  <c r="G11" i="2"/>
  <c r="G10" i="2"/>
  <c r="G9" i="2"/>
  <c r="G8" i="2"/>
  <c r="N8" i="2" s="1"/>
  <c r="D144" i="2"/>
  <c r="E144" i="2"/>
  <c r="F144" i="2"/>
  <c r="H144" i="2"/>
  <c r="I144" i="2"/>
  <c r="K144" i="2"/>
  <c r="L144" i="2"/>
  <c r="D46" i="2"/>
  <c r="E46" i="2"/>
  <c r="H24" i="2"/>
  <c r="F24" i="2"/>
  <c r="E24" i="2"/>
  <c r="D24" i="2"/>
  <c r="L24" i="2"/>
  <c r="K24" i="2"/>
  <c r="I24" i="2"/>
  <c r="L351" i="2"/>
  <c r="K351" i="2"/>
  <c r="I351" i="2"/>
  <c r="H351" i="2"/>
  <c r="F351" i="2"/>
  <c r="E351" i="2"/>
  <c r="D351" i="2"/>
  <c r="L779" i="2"/>
  <c r="K779" i="2"/>
  <c r="I779" i="2"/>
  <c r="H779" i="2"/>
  <c r="G779" i="2"/>
  <c r="F779" i="2"/>
  <c r="E779" i="2"/>
  <c r="D779" i="2"/>
  <c r="M773" i="2"/>
  <c r="L773" i="2"/>
  <c r="K773" i="2"/>
  <c r="L770" i="2"/>
  <c r="K770" i="2"/>
  <c r="J770" i="2"/>
  <c r="J768" i="2" s="1"/>
  <c r="I770" i="2"/>
  <c r="H770" i="2"/>
  <c r="H768" i="2" s="1"/>
  <c r="G770" i="2"/>
  <c r="F770" i="2"/>
  <c r="E770" i="2"/>
  <c r="E768" i="2" s="1"/>
  <c r="D770" i="2"/>
  <c r="D768" i="2" s="1"/>
  <c r="L763" i="2"/>
  <c r="K763" i="2"/>
  <c r="I763" i="2"/>
  <c r="H763" i="2"/>
  <c r="F763" i="2"/>
  <c r="E763" i="2"/>
  <c r="D763" i="2"/>
  <c r="L757" i="2"/>
  <c r="K757" i="2"/>
  <c r="I757" i="2"/>
  <c r="H757" i="2"/>
  <c r="G757" i="2"/>
  <c r="F757" i="2"/>
  <c r="E757" i="2"/>
  <c r="D757" i="2"/>
  <c r="M751" i="2"/>
  <c r="L751" i="2"/>
  <c r="K751" i="2"/>
  <c r="I751" i="2"/>
  <c r="H751" i="2"/>
  <c r="F751" i="2"/>
  <c r="E751" i="2"/>
  <c r="D751" i="2"/>
  <c r="M748" i="2"/>
  <c r="L748" i="2"/>
  <c r="K748" i="2"/>
  <c r="I748" i="2"/>
  <c r="H748" i="2"/>
  <c r="G748" i="2"/>
  <c r="F748" i="2"/>
  <c r="E748" i="2"/>
  <c r="D748" i="2"/>
  <c r="M741" i="2"/>
  <c r="L741" i="2"/>
  <c r="K741" i="2"/>
  <c r="I741" i="2"/>
  <c r="H741" i="2"/>
  <c r="G741" i="2"/>
  <c r="F741" i="2"/>
  <c r="E741" i="2"/>
  <c r="D741" i="2"/>
  <c r="L732" i="2"/>
  <c r="K732" i="2"/>
  <c r="J732" i="2"/>
  <c r="I732" i="2"/>
  <c r="H732" i="2"/>
  <c r="F732" i="2"/>
  <c r="E732" i="2"/>
  <c r="D732" i="2"/>
  <c r="L730" i="2"/>
  <c r="K730" i="2"/>
  <c r="I730" i="2"/>
  <c r="H730" i="2"/>
  <c r="G730" i="2"/>
  <c r="F730" i="2"/>
  <c r="E730" i="2"/>
  <c r="D730" i="2"/>
  <c r="M727" i="2"/>
  <c r="L727" i="2"/>
  <c r="K727" i="2"/>
  <c r="I727" i="2"/>
  <c r="H727" i="2"/>
  <c r="F727" i="2"/>
  <c r="E727" i="2"/>
  <c r="D727" i="2"/>
  <c r="M721" i="2"/>
  <c r="L721" i="2"/>
  <c r="K721" i="2"/>
  <c r="I721" i="2"/>
  <c r="H721" i="2"/>
  <c r="F721" i="2"/>
  <c r="E721" i="2"/>
  <c r="D721" i="2"/>
  <c r="L714" i="2"/>
  <c r="K714" i="2"/>
  <c r="I714" i="2"/>
  <c r="H714" i="2"/>
  <c r="F714" i="2"/>
  <c r="E714" i="2"/>
  <c r="D714" i="2"/>
  <c r="M708" i="2"/>
  <c r="L708" i="2"/>
  <c r="K708" i="2"/>
  <c r="I708" i="2"/>
  <c r="H708" i="2"/>
  <c r="F708" i="2"/>
  <c r="E708" i="2"/>
  <c r="D708" i="2"/>
  <c r="M704" i="2"/>
  <c r="L704" i="2"/>
  <c r="K704" i="2"/>
  <c r="I704" i="2"/>
  <c r="H704" i="2"/>
  <c r="G704" i="2"/>
  <c r="F704" i="2"/>
  <c r="E704" i="2"/>
  <c r="D704" i="2"/>
  <c r="L699" i="2"/>
  <c r="K699" i="2"/>
  <c r="I699" i="2"/>
  <c r="H699" i="2"/>
  <c r="F699" i="2"/>
  <c r="E699" i="2"/>
  <c r="D699" i="2"/>
  <c r="M689" i="2"/>
  <c r="L689" i="2"/>
  <c r="K689" i="2"/>
  <c r="I689" i="2"/>
  <c r="H689" i="2"/>
  <c r="F689" i="2"/>
  <c r="E689" i="2"/>
  <c r="D689" i="2"/>
  <c r="L678" i="2"/>
  <c r="K678" i="2"/>
  <c r="I678" i="2"/>
  <c r="H678" i="2"/>
  <c r="F678" i="2"/>
  <c r="E678" i="2"/>
  <c r="D678" i="2"/>
  <c r="M669" i="2"/>
  <c r="L669" i="2"/>
  <c r="K669" i="2"/>
  <c r="I669" i="2"/>
  <c r="H669" i="2"/>
  <c r="F669" i="2"/>
  <c r="E669" i="2"/>
  <c r="D669" i="2"/>
  <c r="L665" i="2"/>
  <c r="K665" i="2"/>
  <c r="I665" i="2"/>
  <c r="H665" i="2"/>
  <c r="F665" i="2"/>
  <c r="E665" i="2"/>
  <c r="D665" i="2"/>
  <c r="L651" i="2"/>
  <c r="K651" i="2"/>
  <c r="I651" i="2"/>
  <c r="H651" i="2"/>
  <c r="F651" i="2"/>
  <c r="E651" i="2"/>
  <c r="D651" i="2"/>
  <c r="L634" i="2"/>
  <c r="K634" i="2"/>
  <c r="I634" i="2"/>
  <c r="H634" i="2"/>
  <c r="F634" i="2"/>
  <c r="E634" i="2"/>
  <c r="D634" i="2"/>
  <c r="L619" i="2"/>
  <c r="K619" i="2"/>
  <c r="I619" i="2"/>
  <c r="H619" i="2"/>
  <c r="F619" i="2"/>
  <c r="E619" i="2"/>
  <c r="D619" i="2"/>
  <c r="L607" i="2"/>
  <c r="K607" i="2"/>
  <c r="I607" i="2"/>
  <c r="I559" i="2" s="1"/>
  <c r="H607" i="2"/>
  <c r="G607" i="2"/>
  <c r="F607" i="2"/>
  <c r="E607" i="2"/>
  <c r="D607" i="2"/>
  <c r="M602" i="2"/>
  <c r="L602" i="2"/>
  <c r="K602" i="2"/>
  <c r="I602" i="2"/>
  <c r="H602" i="2"/>
  <c r="F602" i="2"/>
  <c r="E602" i="2"/>
  <c r="D602" i="2"/>
  <c r="L598" i="2"/>
  <c r="K598" i="2"/>
  <c r="I598" i="2"/>
  <c r="H598" i="2"/>
  <c r="F598" i="2"/>
  <c r="E598" i="2"/>
  <c r="D598" i="2"/>
  <c r="L580" i="2"/>
  <c r="K580" i="2"/>
  <c r="I580" i="2"/>
  <c r="H580" i="2"/>
  <c r="F580" i="2"/>
  <c r="E580" i="2"/>
  <c r="D580" i="2"/>
  <c r="L554" i="2"/>
  <c r="K554" i="2"/>
  <c r="I554" i="2"/>
  <c r="H554" i="2"/>
  <c r="F554" i="2"/>
  <c r="E554" i="2"/>
  <c r="D554" i="2"/>
  <c r="L541" i="2"/>
  <c r="K541" i="2"/>
  <c r="I541" i="2"/>
  <c r="H541" i="2"/>
  <c r="F541" i="2"/>
  <c r="E541" i="2"/>
  <c r="D541" i="2"/>
  <c r="L518" i="2"/>
  <c r="K518" i="2"/>
  <c r="I518" i="2"/>
  <c r="H518" i="2"/>
  <c r="F518" i="2"/>
  <c r="E518" i="2"/>
  <c r="D518" i="2"/>
  <c r="L494" i="2"/>
  <c r="K494" i="2"/>
  <c r="I494" i="2"/>
  <c r="H494" i="2"/>
  <c r="F494" i="2"/>
  <c r="E494" i="2"/>
  <c r="D494" i="2"/>
  <c r="L471" i="2"/>
  <c r="K471" i="2"/>
  <c r="I471" i="2"/>
  <c r="H471" i="2"/>
  <c r="F471" i="2"/>
  <c r="E471" i="2"/>
  <c r="D471" i="2"/>
  <c r="L444" i="2"/>
  <c r="K444" i="2"/>
  <c r="I444" i="2"/>
  <c r="H444" i="2"/>
  <c r="F444" i="2"/>
  <c r="E444" i="2"/>
  <c r="D444" i="2"/>
  <c r="L432" i="2"/>
  <c r="K432" i="2"/>
  <c r="I432" i="2"/>
  <c r="H432" i="2"/>
  <c r="F432" i="2"/>
  <c r="E432" i="2"/>
  <c r="D432" i="2"/>
  <c r="L415" i="2"/>
  <c r="K415" i="2"/>
  <c r="F415" i="2"/>
  <c r="E415" i="2"/>
  <c r="D415" i="2"/>
  <c r="L393" i="2"/>
  <c r="K393" i="2"/>
  <c r="I393" i="2"/>
  <c r="H393" i="2"/>
  <c r="F393" i="2"/>
  <c r="E393" i="2"/>
  <c r="D393" i="2"/>
  <c r="L366" i="2"/>
  <c r="K366" i="2"/>
  <c r="I366" i="2"/>
  <c r="H366" i="2"/>
  <c r="F366" i="2"/>
  <c r="E366" i="2"/>
  <c r="D366" i="2"/>
  <c r="L327" i="2"/>
  <c r="K327" i="2"/>
  <c r="I327" i="2"/>
  <c r="H327" i="2"/>
  <c r="F327" i="2"/>
  <c r="E327" i="2"/>
  <c r="D327" i="2"/>
  <c r="L286" i="2"/>
  <c r="K286" i="2"/>
  <c r="I286" i="2"/>
  <c r="H286" i="2"/>
  <c r="F286" i="2"/>
  <c r="E286" i="2"/>
  <c r="D286" i="2"/>
  <c r="L247" i="2"/>
  <c r="K247" i="2"/>
  <c r="I247" i="2"/>
  <c r="H247" i="2"/>
  <c r="F247" i="2"/>
  <c r="E247" i="2"/>
  <c r="D247" i="2"/>
  <c r="L232" i="2"/>
  <c r="K232" i="2"/>
  <c r="I232" i="2"/>
  <c r="H232" i="2"/>
  <c r="F232" i="2"/>
  <c r="E232" i="2"/>
  <c r="D232" i="2"/>
  <c r="L204" i="2"/>
  <c r="K204" i="2"/>
  <c r="I204" i="2"/>
  <c r="H204" i="2"/>
  <c r="F204" i="2"/>
  <c r="E204" i="2"/>
  <c r="D204" i="2"/>
  <c r="L173" i="2"/>
  <c r="K173" i="2"/>
  <c r="I173" i="2"/>
  <c r="H173" i="2"/>
  <c r="F173" i="2"/>
  <c r="E173" i="2"/>
  <c r="D173" i="2"/>
  <c r="L158" i="2"/>
  <c r="K158" i="2"/>
  <c r="I158" i="2"/>
  <c r="H158" i="2"/>
  <c r="F158" i="2"/>
  <c r="E158" i="2"/>
  <c r="D158" i="2"/>
  <c r="L121" i="2"/>
  <c r="K121" i="2"/>
  <c r="I121" i="2"/>
  <c r="H121" i="2"/>
  <c r="F121" i="2"/>
  <c r="E121" i="2"/>
  <c r="D121" i="2"/>
  <c r="L46" i="2"/>
  <c r="K46" i="2"/>
  <c r="I46" i="2"/>
  <c r="H46" i="2"/>
  <c r="F46" i="2"/>
  <c r="F768" i="2"/>
  <c r="G768" i="2"/>
  <c r="G580" i="2"/>
  <c r="N485" i="2"/>
  <c r="N639" i="2"/>
  <c r="N696" i="2"/>
  <c r="N680" i="2"/>
  <c r="N624" i="2"/>
  <c r="N642" i="2"/>
  <c r="G366" i="2"/>
  <c r="N207" i="2"/>
  <c r="M351" i="2"/>
  <c r="N762" i="2"/>
  <c r="N758" i="2"/>
  <c r="N749" i="2"/>
  <c r="N751" i="2" s="1"/>
  <c r="N743" i="2"/>
  <c r="N744" i="2"/>
  <c r="N745" i="2"/>
  <c r="N728" i="2"/>
  <c r="N722" i="2"/>
  <c r="G727" i="2"/>
  <c r="G721" i="2"/>
  <c r="G714" i="2"/>
  <c r="N707" i="2"/>
  <c r="N705" i="2"/>
  <c r="N708" i="2"/>
  <c r="N704" i="2"/>
  <c r="N691" i="2"/>
  <c r="N692" i="2"/>
  <c r="N693" i="2"/>
  <c r="N685" i="2"/>
  <c r="G689" i="2"/>
  <c r="N649" i="2"/>
  <c r="N635" i="2"/>
  <c r="N637" i="2"/>
  <c r="G641" i="2"/>
  <c r="N620" i="2"/>
  <c r="N611" i="2"/>
  <c r="N617" i="2"/>
  <c r="G619" i="2"/>
  <c r="N604" i="2"/>
  <c r="N606" i="2"/>
  <c r="M598" i="2"/>
  <c r="N596" i="2"/>
  <c r="D559" i="2"/>
  <c r="N584" i="2"/>
  <c r="G598" i="2"/>
  <c r="N562" i="2"/>
  <c r="N563" i="2"/>
  <c r="N565" i="2"/>
  <c r="N566" i="2"/>
  <c r="N577" i="2"/>
  <c r="N579" i="2"/>
  <c r="N545" i="2"/>
  <c r="N542" i="2"/>
  <c r="N533" i="2"/>
  <c r="N535" i="2"/>
  <c r="N511" i="2"/>
  <c r="N499" i="2"/>
  <c r="N479" i="2"/>
  <c r="N466" i="2"/>
  <c r="N468" i="2"/>
  <c r="D7" i="2"/>
  <c r="N454" i="2"/>
  <c r="N450" i="2"/>
  <c r="N440" i="2"/>
  <c r="N436" i="2"/>
  <c r="G444" i="2"/>
  <c r="N425" i="2"/>
  <c r="N418" i="2"/>
  <c r="H7" i="2"/>
  <c r="N417" i="2"/>
  <c r="N405" i="2"/>
  <c r="N407" i="2"/>
  <c r="N398" i="2"/>
  <c r="N414" i="2"/>
  <c r="N388" i="2"/>
  <c r="N367" i="2"/>
  <c r="N391" i="2"/>
  <c r="N381" i="2"/>
  <c r="G393" i="2"/>
  <c r="N362" i="2"/>
  <c r="N288" i="2"/>
  <c r="N310" i="2"/>
  <c r="N303" i="2"/>
  <c r="N319" i="2"/>
  <c r="M286" i="2"/>
  <c r="N270" i="2"/>
  <c r="N271" i="2"/>
  <c r="N285" i="2"/>
  <c r="N268" i="2"/>
  <c r="N257" i="2"/>
  <c r="G286" i="2"/>
  <c r="N235" i="2"/>
  <c r="N236" i="2"/>
  <c r="N212" i="2"/>
  <c r="N228" i="2"/>
  <c r="N219" i="2"/>
  <c r="N206" i="2"/>
  <c r="L7" i="2"/>
  <c r="N176" i="2"/>
  <c r="N177" i="2"/>
  <c r="N179" i="2"/>
  <c r="N193" i="2"/>
  <c r="N184" i="2"/>
  <c r="N172" i="2"/>
  <c r="G173" i="2"/>
  <c r="N157" i="2"/>
  <c r="I7" i="2"/>
  <c r="G158" i="2"/>
  <c r="N140" i="2"/>
  <c r="N142" i="2"/>
  <c r="G144" i="2"/>
  <c r="N122" i="2"/>
  <c r="N144" i="2" s="1"/>
  <c r="J144" i="2"/>
  <c r="E7" i="2"/>
  <c r="N75" i="2"/>
  <c r="N78" i="2"/>
  <c r="N79" i="2"/>
  <c r="N82" i="2"/>
  <c r="N74" i="2"/>
  <c r="N86" i="2"/>
  <c r="N107" i="2"/>
  <c r="J121" i="2"/>
  <c r="N89" i="2"/>
  <c r="N121" i="2" s="1"/>
  <c r="N17" i="2"/>
  <c r="N57" i="2"/>
  <c r="N45" i="2"/>
  <c r="G46" i="2"/>
  <c r="N30" i="2"/>
  <c r="N19" i="2"/>
  <c r="N34" i="2"/>
  <c r="M24" i="2"/>
  <c r="M46" i="2"/>
  <c r="N25" i="2"/>
  <c r="N10" i="2"/>
  <c r="N11" i="2"/>
  <c r="N39" i="2"/>
  <c r="N51" i="2"/>
  <c r="N59" i="2"/>
  <c r="N61" i="2"/>
  <c r="N50" i="2"/>
  <c r="N47" i="2"/>
  <c r="K7" i="2"/>
  <c r="N32" i="2"/>
  <c r="N33" i="2"/>
  <c r="F7" i="2"/>
  <c r="N9" i="2"/>
  <c r="J24" i="2"/>
  <c r="N12" i="2"/>
  <c r="N13" i="2"/>
  <c r="G24" i="2"/>
  <c r="D6" i="2"/>
  <c r="N24" i="2" l="1"/>
  <c r="G247" i="2"/>
  <c r="N233" i="2"/>
  <c r="N331" i="2"/>
  <c r="N351" i="2" s="1"/>
  <c r="G351" i="2"/>
  <c r="J619" i="2"/>
  <c r="N608" i="2"/>
  <c r="J651" i="2"/>
  <c r="J699" i="2"/>
  <c r="N690" i="2"/>
  <c r="J741" i="2"/>
  <c r="N737" i="2"/>
  <c r="N741" i="2" s="1"/>
  <c r="J748" i="2"/>
  <c r="N742" i="2"/>
  <c r="N173" i="2"/>
  <c r="N393" i="2"/>
  <c r="G88" i="2"/>
  <c r="J286" i="2"/>
  <c r="G415" i="2"/>
  <c r="N415" i="2"/>
  <c r="N446" i="2"/>
  <c r="G471" i="2"/>
  <c r="G541" i="2"/>
  <c r="F559" i="2"/>
  <c r="F6" i="2" s="1"/>
  <c r="L559" i="2"/>
  <c r="E559" i="2"/>
  <c r="E6" i="2" s="1"/>
  <c r="H559" i="2"/>
  <c r="H6" i="2" s="1"/>
  <c r="K559" i="2"/>
  <c r="N46" i="2"/>
  <c r="N156" i="2"/>
  <c r="N158" i="2" s="1"/>
  <c r="N241" i="2"/>
  <c r="N243" i="2"/>
  <c r="N433" i="2"/>
  <c r="N435" i="2"/>
  <c r="N437" i="2"/>
  <c r="N439" i="2"/>
  <c r="N448" i="2"/>
  <c r="N470" i="2"/>
  <c r="N473" i="2"/>
  <c r="N475" i="2"/>
  <c r="N477" i="2"/>
  <c r="G554" i="2"/>
  <c r="N544" i="2"/>
  <c r="N554" i="2" s="1"/>
  <c r="N546" i="2"/>
  <c r="N548" i="2"/>
  <c r="N564" i="2"/>
  <c r="N580" i="2" s="1"/>
  <c r="N574" i="2"/>
  <c r="N576" i="2"/>
  <c r="N578" i="2"/>
  <c r="N581" i="2"/>
  <c r="N598" i="2" s="1"/>
  <c r="N583" i="2"/>
  <c r="N599" i="2"/>
  <c r="G602" i="2"/>
  <c r="N621" i="2"/>
  <c r="N623" i="2"/>
  <c r="N625" i="2"/>
  <c r="N627" i="2"/>
  <c r="N636" i="2"/>
  <c r="N641" i="2" s="1"/>
  <c r="N638" i="2"/>
  <c r="N657" i="2"/>
  <c r="G665" i="2"/>
  <c r="N666" i="2"/>
  <c r="G669" i="2"/>
  <c r="N670" i="2"/>
  <c r="G678" i="2"/>
  <c r="N672" i="2"/>
  <c r="N674" i="2"/>
  <c r="N679" i="2"/>
  <c r="N689" i="2" s="1"/>
  <c r="N761" i="2"/>
  <c r="G763" i="2"/>
  <c r="N768" i="2"/>
  <c r="N699" i="2"/>
  <c r="N748" i="2"/>
  <c r="I768" i="2"/>
  <c r="I6" i="2" s="1"/>
  <c r="K768" i="2"/>
  <c r="K6" i="2" s="1"/>
  <c r="L768" i="2"/>
  <c r="L6" i="2" s="1"/>
  <c r="N174" i="2"/>
  <c r="N178" i="2"/>
  <c r="N182" i="2"/>
  <c r="N194" i="2"/>
  <c r="G232" i="2"/>
  <c r="N237" i="2"/>
  <c r="N250" i="2"/>
  <c r="N252" i="2"/>
  <c r="N254" i="2"/>
  <c r="N256" i="2"/>
  <c r="N269" i="2"/>
  <c r="N273" i="2"/>
  <c r="N275" i="2"/>
  <c r="N277" i="2"/>
  <c r="N279" i="2"/>
  <c r="N289" i="2"/>
  <c r="N291" i="2"/>
  <c r="N293" i="2"/>
  <c r="N295" i="2"/>
  <c r="N297" i="2"/>
  <c r="N321" i="2"/>
  <c r="N323" i="2"/>
  <c r="N452" i="2"/>
  <c r="N464" i="2"/>
  <c r="G494" i="2"/>
  <c r="N483" i="2"/>
  <c r="N514" i="2"/>
  <c r="N518" i="2" s="1"/>
  <c r="N516" i="2"/>
  <c r="N529" i="2"/>
  <c r="N541" i="2" s="1"/>
  <c r="N531" i="2"/>
  <c r="N537" i="2"/>
  <c r="N539" i="2"/>
  <c r="N597" i="2"/>
  <c r="N600" i="2"/>
  <c r="N603" i="2"/>
  <c r="N607" i="2" s="1"/>
  <c r="N605" i="2"/>
  <c r="G634" i="2"/>
  <c r="N643" i="2"/>
  <c r="N651" i="2" s="1"/>
  <c r="N645" i="2"/>
  <c r="N719" i="2"/>
  <c r="N721" i="2" s="1"/>
  <c r="N724" i="2"/>
  <c r="N727" i="2" s="1"/>
  <c r="N726" i="2"/>
  <c r="N729" i="2"/>
  <c r="N730" i="2" s="1"/>
  <c r="J158" i="2"/>
  <c r="J704" i="2"/>
  <c r="M88" i="2"/>
  <c r="N595" i="2"/>
  <c r="N612" i="2"/>
  <c r="N619" i="2" s="1"/>
  <c r="N618" i="2"/>
  <c r="N629" i="2"/>
  <c r="N631" i="2"/>
  <c r="N633" i="2"/>
  <c r="N647" i="2"/>
  <c r="N656" i="2"/>
  <c r="N658" i="2"/>
  <c r="N660" i="2"/>
  <c r="N662" i="2"/>
  <c r="N664" i="2"/>
  <c r="N667" i="2"/>
  <c r="N681" i="2"/>
  <c r="N683" i="2"/>
  <c r="N709" i="2"/>
  <c r="N711" i="2"/>
  <c r="G751" i="2"/>
  <c r="N754" i="2"/>
  <c r="N757" i="2" s="1"/>
  <c r="N756" i="2"/>
  <c r="N759" i="2"/>
  <c r="N763" i="2" s="1"/>
  <c r="N640" i="2"/>
  <c r="J88" i="2"/>
  <c r="J393" i="2"/>
  <c r="J415" i="2"/>
  <c r="J541" i="2"/>
  <c r="J607" i="2"/>
  <c r="J641" i="2"/>
  <c r="J665" i="2"/>
  <c r="J708" i="2"/>
  <c r="J730" i="2"/>
  <c r="J763" i="2"/>
  <c r="M158" i="2"/>
  <c r="M173" i="2"/>
  <c r="M232" i="2"/>
  <c r="M327" i="2"/>
  <c r="M366" i="2"/>
  <c r="M444" i="2"/>
  <c r="M494" i="2"/>
  <c r="M634" i="2"/>
  <c r="M665" i="2"/>
  <c r="M763" i="2"/>
  <c r="M779" i="2"/>
  <c r="M768" i="2" s="1"/>
  <c r="N88" i="2"/>
  <c r="N204" i="2"/>
  <c r="N247" i="2"/>
  <c r="N286" i="2"/>
  <c r="N327" i="2"/>
  <c r="G204" i="2"/>
  <c r="G432" i="2"/>
  <c r="N416" i="2"/>
  <c r="N432" i="2" s="1"/>
  <c r="G518" i="2"/>
  <c r="N205" i="2"/>
  <c r="N232" i="2" s="1"/>
  <c r="N472" i="2"/>
  <c r="N494" i="2" s="1"/>
  <c r="G732" i="2"/>
  <c r="G559" i="2" s="1"/>
  <c r="J46" i="2"/>
  <c r="J173" i="2"/>
  <c r="J232" i="2"/>
  <c r="J432" i="2"/>
  <c r="J494" i="2"/>
  <c r="J518" i="2"/>
  <c r="J554" i="2"/>
  <c r="J580" i="2"/>
  <c r="J634" i="2"/>
  <c r="J678" i="2"/>
  <c r="J757" i="2"/>
  <c r="M204" i="2"/>
  <c r="M7" i="2" s="1"/>
  <c r="M619" i="2"/>
  <c r="M559" i="2" s="1"/>
  <c r="M6" i="2" l="1"/>
  <c r="N714" i="2"/>
  <c r="N665" i="2"/>
  <c r="N444" i="2"/>
  <c r="N7" i="2" s="1"/>
  <c r="N678" i="2"/>
  <c r="N669" i="2"/>
  <c r="N634" i="2"/>
  <c r="N602" i="2"/>
  <c r="N559" i="2" s="1"/>
  <c r="N471" i="2"/>
  <c r="J7" i="2"/>
  <c r="J559" i="2"/>
  <c r="G7" i="2"/>
  <c r="G6" i="2" s="1"/>
  <c r="N6" i="2" l="1"/>
  <c r="J6" i="2"/>
</calcChain>
</file>

<file path=xl/sharedStrings.xml><?xml version="1.0" encoding="utf-8"?>
<sst xmlns="http://schemas.openxmlformats.org/spreadsheetml/2006/main" count="1865" uniqueCount="728">
  <si>
    <t>大泉学園駅</t>
  </si>
  <si>
    <t>田無駅</t>
  </si>
  <si>
    <t>市　部　計</t>
    <rPh sb="0" eb="1">
      <t>シ</t>
    </rPh>
    <rPh sb="2" eb="3">
      <t>ブ</t>
    </rPh>
    <phoneticPr fontId="3"/>
  </si>
  <si>
    <t>東大和市</t>
    <rPh sb="0" eb="1">
      <t>ヒガシ</t>
    </rPh>
    <rPh sb="1" eb="3">
      <t>ヤマト</t>
    </rPh>
    <rPh sb="3" eb="4">
      <t>シ</t>
    </rPh>
    <phoneticPr fontId="3"/>
  </si>
  <si>
    <t>町　村　部　計</t>
    <rPh sb="0" eb="1">
      <t>マチ</t>
    </rPh>
    <rPh sb="2" eb="3">
      <t>ムラ</t>
    </rPh>
    <rPh sb="4" eb="5">
      <t>ブ</t>
    </rPh>
    <phoneticPr fontId="3"/>
  </si>
  <si>
    <t>駅　　名
(＊放置禁止区域に指定)</t>
    <rPh sb="0" eb="1">
      <t>エキ</t>
    </rPh>
    <rPh sb="3" eb="4">
      <t>メイ</t>
    </rPh>
    <phoneticPr fontId="3"/>
  </si>
  <si>
    <t>羽村市</t>
  </si>
  <si>
    <t>あきる野市</t>
  </si>
  <si>
    <t>-</t>
    <phoneticPr fontId="3"/>
  </si>
  <si>
    <t>　【市部】</t>
    <rPh sb="2" eb="3">
      <t>シ</t>
    </rPh>
    <rPh sb="3" eb="4">
      <t>ブ</t>
    </rPh>
    <phoneticPr fontId="3"/>
  </si>
  <si>
    <t>大
田
区</t>
    <rPh sb="0" eb="1">
      <t>ダイ</t>
    </rPh>
    <rPh sb="6" eb="7">
      <t>タ</t>
    </rPh>
    <rPh sb="12" eb="13">
      <t>ク</t>
    </rPh>
    <phoneticPr fontId="3"/>
  </si>
  <si>
    <t>　【町部】</t>
    <rPh sb="2" eb="3">
      <t>マチ</t>
    </rPh>
    <rPh sb="3" eb="4">
      <t>ブ</t>
    </rPh>
    <phoneticPr fontId="3"/>
  </si>
  <si>
    <t>武蔵野市</t>
  </si>
  <si>
    <t>三鷹市</t>
  </si>
  <si>
    <t>国分寺市</t>
  </si>
  <si>
    <t>国立市</t>
  </si>
  <si>
    <t>狛江市</t>
  </si>
  <si>
    <t>清瀬市</t>
  </si>
  <si>
    <t>多摩市</t>
  </si>
  <si>
    <t>瑞穂町</t>
  </si>
  <si>
    <t>奥多摩町</t>
  </si>
  <si>
    <t>小金井市</t>
  </si>
  <si>
    <t>西東京市</t>
  </si>
  <si>
    <t>綾瀬駅</t>
  </si>
  <si>
    <t>総　　　数</t>
    <rPh sb="0" eb="1">
      <t>フサ</t>
    </rPh>
    <rPh sb="4" eb="5">
      <t>カズ</t>
    </rPh>
    <phoneticPr fontId="3"/>
  </si>
  <si>
    <t>区　部　計</t>
    <rPh sb="0" eb="1">
      <t>ク</t>
    </rPh>
    <rPh sb="2" eb="3">
      <t>ブ</t>
    </rPh>
    <rPh sb="4" eb="5">
      <t>ケイ</t>
    </rPh>
    <phoneticPr fontId="3"/>
  </si>
  <si>
    <t>立
川
市</t>
    <rPh sb="0" eb="1">
      <t>リツ</t>
    </rPh>
    <rPh sb="4" eb="5">
      <t>カワ</t>
    </rPh>
    <rPh sb="8" eb="9">
      <t>シ</t>
    </rPh>
    <phoneticPr fontId="3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</si>
  <si>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3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</si>
  <si>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3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</si>
  <si>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3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</si>
  <si>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3"/>
  </si>
  <si>
    <t>江
東
区</t>
    <rPh sb="0" eb="1">
      <t>エ</t>
    </rPh>
    <rPh sb="2" eb="3">
      <t>ヒガシ</t>
    </rPh>
    <rPh sb="4" eb="5">
      <t>ク</t>
    </rPh>
    <phoneticPr fontId="3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</si>
  <si>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3"/>
  </si>
  <si>
    <t>・　＊印がある駅周辺には自転車等駐車場が整備され、放置禁止区域が指定されている。</t>
    <rPh sb="15" eb="16">
      <t>ナド</t>
    </rPh>
    <phoneticPr fontId="3"/>
  </si>
  <si>
    <t>水道橋駅</t>
  </si>
  <si>
    <t>八丁堀駅</t>
  </si>
  <si>
    <t>都庁前駅</t>
  </si>
  <si>
    <t>駒込駅</t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</si>
  <si>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</si>
  <si>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</si>
  <si>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</si>
  <si>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</si>
  <si>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</si>
  <si>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</si>
  <si>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</si>
  <si>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</si>
  <si>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</si>
  <si>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</si>
  <si>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</si>
  <si>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</si>
  <si>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</si>
  <si>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</si>
  <si>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</si>
  <si>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</si>
  <si>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</si>
  <si>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</si>
  <si>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大岡山駅</t>
  </si>
  <si>
    <t>北千束駅</t>
  </si>
  <si>
    <t>長原駅</t>
  </si>
  <si>
    <t>洗足池駅</t>
  </si>
  <si>
    <t>石川台駅</t>
  </si>
  <si>
    <t>雪が谷大塚駅</t>
  </si>
  <si>
    <t>御嶽山駅</t>
  </si>
  <si>
    <t>久が原駅</t>
  </si>
  <si>
    <t>千鳥町駅</t>
  </si>
  <si>
    <t>田園調布駅</t>
  </si>
  <si>
    <t>多摩川駅</t>
  </si>
  <si>
    <t>沼部駅</t>
  </si>
  <si>
    <t>鵜の木駅</t>
  </si>
  <si>
    <t>新江古田駅</t>
  </si>
  <si>
    <t>富士見台駅</t>
  </si>
  <si>
    <t>上井草駅</t>
  </si>
  <si>
    <t>板橋駅</t>
  </si>
  <si>
    <t>西巣鴨駅</t>
  </si>
  <si>
    <t>浮間舟渡駅</t>
  </si>
  <si>
    <t>北赤羽駅</t>
  </si>
  <si>
    <t>赤羽駅</t>
  </si>
  <si>
    <t>十条駅</t>
  </si>
  <si>
    <t>東十条駅</t>
  </si>
  <si>
    <t>王子駅</t>
  </si>
  <si>
    <t>上中里駅</t>
  </si>
  <si>
    <t>田端駅</t>
  </si>
  <si>
    <t>尾久駅</t>
  </si>
  <si>
    <t>赤羽岩淵駅</t>
  </si>
  <si>
    <t>志茂駅</t>
  </si>
  <si>
    <t>王子神谷駅</t>
  </si>
  <si>
    <t>本蓮沼駅</t>
  </si>
  <si>
    <t>小竹向原駅</t>
  </si>
  <si>
    <t>上板橋駅</t>
  </si>
  <si>
    <t>東武練馬駅</t>
  </si>
  <si>
    <t>豊島園駅</t>
  </si>
  <si>
    <t>練馬駅</t>
  </si>
  <si>
    <t>江古田駅</t>
  </si>
  <si>
    <t>中村橋駅</t>
  </si>
  <si>
    <t>桜台駅</t>
  </si>
  <si>
    <t>平和台駅</t>
  </si>
  <si>
    <t>石神井公園駅</t>
  </si>
  <si>
    <t>武蔵関駅</t>
  </si>
  <si>
    <t>光が丘駅</t>
  </si>
  <si>
    <t>練馬高野台駅</t>
  </si>
  <si>
    <t>上石神井駅</t>
  </si>
  <si>
    <t>練馬春日町駅</t>
  </si>
  <si>
    <t>保谷駅</t>
  </si>
  <si>
    <t>氷川台駅</t>
  </si>
  <si>
    <t>新桜台駅</t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</si>
  <si>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</si>
  <si>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</si>
  <si>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</si>
  <si>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</si>
  <si>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</si>
  <si>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</si>
  <si>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</si>
  <si>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高松駅</t>
  </si>
  <si>
    <t>柴崎体育館駅</t>
  </si>
  <si>
    <t>西武柳沢駅</t>
  </si>
  <si>
    <t>東伏見駅</t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</si>
  <si>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3"/>
  </si>
  <si>
    <t>*</t>
  </si>
  <si>
    <t>半蔵門駅</t>
  </si>
  <si>
    <t>計</t>
    <rPh sb="0" eb="1">
      <t>ケイ</t>
    </rPh>
    <phoneticPr fontId="2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</si>
  <si>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</si>
  <si>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</si>
  <si>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</si>
  <si>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</si>
  <si>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</si>
  <si>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</si>
  <si>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</si>
  <si>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</si>
  <si>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</si>
  <si>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</si>
  <si>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</si>
  <si>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</si>
  <si>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</si>
  <si>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</si>
  <si>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</si>
  <si>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</si>
  <si>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</si>
  <si>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</si>
  <si>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</si>
  <si>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</si>
  <si>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</si>
  <si>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</si>
  <si>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</si>
  <si>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青海駅</t>
  </si>
  <si>
    <t>テレコムセンター駅</t>
  </si>
  <si>
    <t xml:space="preserve"> </t>
  </si>
  <si>
    <t>千
代
田
区</t>
    <phoneticPr fontId="3"/>
  </si>
  <si>
    <t>中
央
区</t>
    <phoneticPr fontId="3"/>
  </si>
  <si>
    <t>港
区</t>
    <phoneticPr fontId="3"/>
  </si>
  <si>
    <t>（注）　</t>
    <phoneticPr fontId="3"/>
  </si>
  <si>
    <t>青山一丁目駅</t>
    <rPh sb="0" eb="2">
      <t>アオヤマ</t>
    </rPh>
    <rPh sb="2" eb="5">
      <t>イッチョウメ</t>
    </rPh>
    <rPh sb="5" eb="6">
      <t>エキ</t>
    </rPh>
    <phoneticPr fontId="8"/>
  </si>
  <si>
    <t>外苑前駅</t>
    <rPh sb="0" eb="2">
      <t>ガイエン</t>
    </rPh>
    <rPh sb="2" eb="3">
      <t>マエ</t>
    </rPh>
    <rPh sb="3" eb="4">
      <t>エキ</t>
    </rPh>
    <phoneticPr fontId="8"/>
  </si>
  <si>
    <t>赤坂駅</t>
    <rPh sb="0" eb="2">
      <t>アカサカ</t>
    </rPh>
    <rPh sb="2" eb="3">
      <t>エキ</t>
    </rPh>
    <phoneticPr fontId="8"/>
  </si>
  <si>
    <t>乃木坂駅</t>
    <rPh sb="0" eb="3">
      <t>ノギザカ</t>
    </rPh>
    <rPh sb="3" eb="4">
      <t>エキ</t>
    </rPh>
    <phoneticPr fontId="8"/>
  </si>
  <si>
    <t>表参道駅</t>
    <rPh sb="0" eb="3">
      <t>オモテサンドウ</t>
    </rPh>
    <rPh sb="3" eb="4">
      <t>エキ</t>
    </rPh>
    <phoneticPr fontId="8"/>
  </si>
  <si>
    <t>汐留駅</t>
    <rPh sb="0" eb="1">
      <t>シオ</t>
    </rPh>
    <rPh sb="1" eb="2">
      <t>ド</t>
    </rPh>
    <rPh sb="2" eb="3">
      <t>エキ</t>
    </rPh>
    <phoneticPr fontId="8"/>
  </si>
  <si>
    <t>芝浦ふ頭駅</t>
    <rPh sb="0" eb="2">
      <t>シバウラ</t>
    </rPh>
    <rPh sb="3" eb="4">
      <t>アタマ</t>
    </rPh>
    <rPh sb="4" eb="5">
      <t>エキ</t>
    </rPh>
    <phoneticPr fontId="8"/>
  </si>
  <si>
    <t>日の出駅</t>
    <rPh sb="0" eb="1">
      <t>ヒ</t>
    </rPh>
    <rPh sb="2" eb="3">
      <t>デ</t>
    </rPh>
    <rPh sb="3" eb="4">
      <t>エキ</t>
    </rPh>
    <phoneticPr fontId="8"/>
  </si>
  <si>
    <t>竹芝駅</t>
    <rPh sb="0" eb="2">
      <t>タケシバ</t>
    </rPh>
    <rPh sb="2" eb="3">
      <t>エキ</t>
    </rPh>
    <phoneticPr fontId="8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</si>
  <si>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8"/>
  </si>
  <si>
    <t>台場駅</t>
    <rPh sb="0" eb="2">
      <t>ダイバ</t>
    </rPh>
    <rPh sb="2" eb="3">
      <t>エキ</t>
    </rPh>
    <phoneticPr fontId="8"/>
  </si>
  <si>
    <t>溜池山王駅</t>
    <rPh sb="0" eb="2">
      <t>タメイケ</t>
    </rPh>
    <rPh sb="2" eb="4">
      <t>サンノウ</t>
    </rPh>
    <rPh sb="4" eb="5">
      <t>エキ</t>
    </rPh>
    <phoneticPr fontId="8"/>
  </si>
  <si>
    <t>麻布十番駅</t>
    <rPh sb="0" eb="2">
      <t>アザブ</t>
    </rPh>
    <rPh sb="2" eb="4">
      <t>ジュウバン</t>
    </rPh>
    <rPh sb="4" eb="5">
      <t>エキ</t>
    </rPh>
    <phoneticPr fontId="8"/>
  </si>
  <si>
    <t>六本木一丁目駅</t>
    <rPh sb="0" eb="3">
      <t>ロッポンギ</t>
    </rPh>
    <rPh sb="3" eb="6">
      <t>イッチョウメ</t>
    </rPh>
    <rPh sb="6" eb="7">
      <t>エキ</t>
    </rPh>
    <phoneticPr fontId="8"/>
  </si>
  <si>
    <t>白金高輪駅</t>
    <rPh sb="0" eb="2">
      <t>シロカネ</t>
    </rPh>
    <rPh sb="2" eb="4">
      <t>タカナワ</t>
    </rPh>
    <rPh sb="4" eb="5">
      <t>エキ</t>
    </rPh>
    <phoneticPr fontId="8"/>
  </si>
  <si>
    <t>白金台駅</t>
    <rPh sb="0" eb="2">
      <t>シロカネ</t>
    </rPh>
    <rPh sb="2" eb="3">
      <t>ダイ</t>
    </rPh>
    <rPh sb="3" eb="4">
      <t>エキ</t>
    </rPh>
    <phoneticPr fontId="8"/>
  </si>
  <si>
    <t>赤羽橋駅</t>
    <rPh sb="0" eb="2">
      <t>アカバネ</t>
    </rPh>
    <rPh sb="2" eb="3">
      <t>バシ</t>
    </rPh>
    <rPh sb="3" eb="4">
      <t>エキ</t>
    </rPh>
    <phoneticPr fontId="8"/>
  </si>
  <si>
    <t>新
宿
区</t>
    <phoneticPr fontId="3"/>
  </si>
  <si>
    <t>文
京
区</t>
    <phoneticPr fontId="3"/>
  </si>
  <si>
    <t>台
東
区</t>
    <phoneticPr fontId="3"/>
  </si>
  <si>
    <t>墨
田
区</t>
    <phoneticPr fontId="3"/>
  </si>
  <si>
    <t>江
東
区</t>
    <phoneticPr fontId="3"/>
  </si>
  <si>
    <t>品
川
区</t>
    <phoneticPr fontId="3"/>
  </si>
  <si>
    <t>目
黒
区</t>
    <phoneticPr fontId="3"/>
  </si>
  <si>
    <t>大
田
区</t>
    <phoneticPr fontId="3"/>
  </si>
  <si>
    <t>世
田
谷
区</t>
    <phoneticPr fontId="3"/>
  </si>
  <si>
    <t>渋
谷
区</t>
    <phoneticPr fontId="3"/>
  </si>
  <si>
    <t>中
野
区</t>
    <phoneticPr fontId="3"/>
  </si>
  <si>
    <t>杉
並
区</t>
    <phoneticPr fontId="3"/>
  </si>
  <si>
    <t>豊
島
区</t>
    <phoneticPr fontId="3"/>
  </si>
  <si>
    <t>北
区</t>
    <phoneticPr fontId="3"/>
  </si>
  <si>
    <t>荒
川
区</t>
    <phoneticPr fontId="3"/>
  </si>
  <si>
    <t>板
橋
区</t>
    <phoneticPr fontId="3"/>
  </si>
  <si>
    <t>板
橋
区</t>
    <phoneticPr fontId="3"/>
  </si>
  <si>
    <t>練
馬
区</t>
    <phoneticPr fontId="3"/>
  </si>
  <si>
    <t>足
立
区</t>
    <phoneticPr fontId="3"/>
  </si>
  <si>
    <t>葛
飾
区</t>
    <phoneticPr fontId="3"/>
  </si>
  <si>
    <t>八
王
子
市</t>
    <phoneticPr fontId="3"/>
  </si>
  <si>
    <t>青
梅
市</t>
    <phoneticPr fontId="3"/>
  </si>
  <si>
    <t>府
中
市</t>
    <phoneticPr fontId="3"/>
  </si>
  <si>
    <t>昭
島
市</t>
    <phoneticPr fontId="3"/>
  </si>
  <si>
    <t>調
布
市</t>
    <phoneticPr fontId="3"/>
  </si>
  <si>
    <t>町
田
市</t>
    <phoneticPr fontId="3"/>
  </si>
  <si>
    <t>小
平
市</t>
    <phoneticPr fontId="3"/>
  </si>
  <si>
    <t>日
野
市</t>
    <phoneticPr fontId="3"/>
  </si>
  <si>
    <t>東
村
山
市</t>
    <phoneticPr fontId="3"/>
  </si>
  <si>
    <t>福
生
市</t>
    <phoneticPr fontId="3"/>
  </si>
  <si>
    <t>東久留米市</t>
    <phoneticPr fontId="3"/>
  </si>
  <si>
    <t>稲
城
市</t>
    <phoneticPr fontId="3"/>
  </si>
  <si>
    <t>日の出町</t>
    <phoneticPr fontId="3"/>
  </si>
  <si>
    <t>-</t>
  </si>
  <si>
    <t>放置台数
（Ａ）</t>
    <rPh sb="0" eb="2">
      <t>ホウチ</t>
    </rPh>
    <rPh sb="2" eb="4">
      <t>ダイスウ</t>
    </rPh>
    <phoneticPr fontId="20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</si>
  <si>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20"/>
  </si>
  <si>
    <t>収容能力
（Ｃ）</t>
    <rPh sb="0" eb="2">
      <t>シュウヨウ</t>
    </rPh>
    <rPh sb="2" eb="4">
      <t>ノウリョク</t>
    </rPh>
    <phoneticPr fontId="20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</si>
  <si>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20"/>
  </si>
  <si>
    <t>自転車</t>
    <rPh sb="0" eb="3">
      <t>ジテンシャ</t>
    </rPh>
    <phoneticPr fontId="20"/>
  </si>
  <si>
    <t>原付</t>
    <rPh sb="0" eb="2">
      <t>ゲンツキ</t>
    </rPh>
    <phoneticPr fontId="20"/>
  </si>
  <si>
    <t>自二</t>
  </si>
  <si>
    <t>計</t>
    <rPh sb="0" eb="1">
      <t>ケイ</t>
    </rPh>
    <phoneticPr fontId="20"/>
  </si>
  <si>
    <t>有楽町駅</t>
    <rPh sb="0" eb="3">
      <t>ユウラクチョウ</t>
    </rPh>
    <rPh sb="3" eb="4">
      <t>エキ</t>
    </rPh>
    <phoneticPr fontId="8"/>
  </si>
  <si>
    <t>東京駅</t>
    <rPh sb="0" eb="2">
      <t>トウキョウ</t>
    </rPh>
    <rPh sb="2" eb="3">
      <t>エキ</t>
    </rPh>
    <phoneticPr fontId="8"/>
  </si>
  <si>
    <t>神田駅</t>
    <rPh sb="0" eb="2">
      <t>カンダ</t>
    </rPh>
    <rPh sb="2" eb="3">
      <t>エキ</t>
    </rPh>
    <phoneticPr fontId="8"/>
  </si>
  <si>
    <t>秋葉原駅</t>
    <rPh sb="0" eb="3">
      <t>アキハバラ</t>
    </rPh>
    <rPh sb="3" eb="4">
      <t>エキ</t>
    </rPh>
    <phoneticPr fontId="8"/>
  </si>
  <si>
    <t>御茶ノ水駅</t>
    <rPh sb="0" eb="2">
      <t>オチャ</t>
    </rPh>
    <rPh sb="3" eb="4">
      <t>ミズ</t>
    </rPh>
    <rPh sb="4" eb="5">
      <t>エキ</t>
    </rPh>
    <phoneticPr fontId="8"/>
  </si>
  <si>
    <t>水道橋駅</t>
    <rPh sb="0" eb="4">
      <t>スイドウバシエキ</t>
    </rPh>
    <phoneticPr fontId="8"/>
  </si>
  <si>
    <t>飯田橋駅</t>
    <rPh sb="0" eb="4">
      <t>イイダバシエキ</t>
    </rPh>
    <phoneticPr fontId="8"/>
  </si>
  <si>
    <t>四ツ谷駅</t>
    <rPh sb="0" eb="1">
      <t>ヨ</t>
    </rPh>
    <rPh sb="2" eb="4">
      <t>ヤエキ</t>
    </rPh>
    <phoneticPr fontId="8"/>
  </si>
  <si>
    <t>岩本町駅</t>
    <rPh sb="0" eb="3">
      <t>イワモトチョウ</t>
    </rPh>
    <rPh sb="3" eb="4">
      <t>エキ</t>
    </rPh>
    <phoneticPr fontId="8"/>
  </si>
  <si>
    <t>神保町駅</t>
    <rPh sb="0" eb="4">
      <t>ジンボウチョウエキ</t>
    </rPh>
    <phoneticPr fontId="8"/>
  </si>
  <si>
    <t>九段下駅</t>
    <rPh sb="0" eb="4">
      <t>クダンシタエキ</t>
    </rPh>
    <phoneticPr fontId="8"/>
  </si>
  <si>
    <t>末広町駅</t>
    <rPh sb="0" eb="4">
      <t>スエヒロチョウエキ</t>
    </rPh>
    <phoneticPr fontId="8"/>
  </si>
  <si>
    <t>大手町駅</t>
    <rPh sb="0" eb="3">
      <t>オオテマチ</t>
    </rPh>
    <rPh sb="3" eb="4">
      <t>エキ</t>
    </rPh>
    <phoneticPr fontId="6"/>
  </si>
  <si>
    <t>銀座駅</t>
    <rPh sb="0" eb="2">
      <t>ギンザ</t>
    </rPh>
    <rPh sb="2" eb="3">
      <t>エキ</t>
    </rPh>
    <phoneticPr fontId="8"/>
  </si>
  <si>
    <t>東銀座駅</t>
    <rPh sb="0" eb="1">
      <t>ヒガシ</t>
    </rPh>
    <rPh sb="1" eb="3">
      <t>ギンザ</t>
    </rPh>
    <rPh sb="3" eb="4">
      <t>エキ</t>
    </rPh>
    <phoneticPr fontId="8"/>
  </si>
  <si>
    <t>銀座一丁目駅</t>
    <rPh sb="0" eb="2">
      <t>ギンザ</t>
    </rPh>
    <rPh sb="2" eb="5">
      <t>イッチョウメ</t>
    </rPh>
    <rPh sb="5" eb="6">
      <t>エキ</t>
    </rPh>
    <phoneticPr fontId="8"/>
  </si>
  <si>
    <t>築地駅</t>
    <rPh sb="0" eb="2">
      <t>ツキジ</t>
    </rPh>
    <rPh sb="2" eb="3">
      <t>エキ</t>
    </rPh>
    <phoneticPr fontId="8"/>
  </si>
  <si>
    <t>築地市場駅</t>
    <rPh sb="0" eb="2">
      <t>ツキジ</t>
    </rPh>
    <rPh sb="2" eb="4">
      <t>シジョウ</t>
    </rPh>
    <rPh sb="4" eb="5">
      <t>エキ</t>
    </rPh>
    <phoneticPr fontId="8"/>
  </si>
  <si>
    <t>新富町駅</t>
    <rPh sb="0" eb="3">
      <t>シントミチョウ</t>
    </rPh>
    <rPh sb="3" eb="4">
      <t>エキ</t>
    </rPh>
    <phoneticPr fontId="8"/>
  </si>
  <si>
    <t>京橋駅</t>
    <rPh sb="0" eb="2">
      <t>キョウバシ</t>
    </rPh>
    <rPh sb="2" eb="3">
      <t>エキ</t>
    </rPh>
    <phoneticPr fontId="8"/>
  </si>
  <si>
    <t>宝町駅</t>
    <rPh sb="0" eb="2">
      <t>タカラチョウ</t>
    </rPh>
    <rPh sb="2" eb="3">
      <t>エキ</t>
    </rPh>
    <phoneticPr fontId="8"/>
  </si>
  <si>
    <t>茅場町駅</t>
    <rPh sb="0" eb="4">
      <t>カヤバチョウエキ</t>
    </rPh>
    <phoneticPr fontId="8"/>
  </si>
  <si>
    <t>新日本橋駅</t>
    <rPh sb="0" eb="4">
      <t>シンニホンバシ</t>
    </rPh>
    <rPh sb="4" eb="5">
      <t>エキ</t>
    </rPh>
    <phoneticPr fontId="8"/>
  </si>
  <si>
    <t>小伝馬町駅</t>
    <rPh sb="0" eb="5">
      <t>コデンマチョウエキ</t>
    </rPh>
    <phoneticPr fontId="8"/>
  </si>
  <si>
    <t>三越前駅</t>
    <rPh sb="0" eb="2">
      <t>ミツコシ</t>
    </rPh>
    <rPh sb="2" eb="3">
      <t>マエ</t>
    </rPh>
    <rPh sb="3" eb="4">
      <t>エキ</t>
    </rPh>
    <phoneticPr fontId="8"/>
  </si>
  <si>
    <t>日本橋駅</t>
    <rPh sb="0" eb="3">
      <t>ニホンバシ</t>
    </rPh>
    <rPh sb="3" eb="4">
      <t>エキ</t>
    </rPh>
    <phoneticPr fontId="8"/>
  </si>
  <si>
    <t>水天宮前駅</t>
    <rPh sb="0" eb="3">
      <t>スイテングウ</t>
    </rPh>
    <rPh sb="3" eb="4">
      <t>マエ</t>
    </rPh>
    <rPh sb="4" eb="5">
      <t>エキ</t>
    </rPh>
    <phoneticPr fontId="8"/>
  </si>
  <si>
    <t>人形町駅</t>
    <rPh sb="0" eb="4">
      <t>ニンギョウチョウエキ</t>
    </rPh>
    <phoneticPr fontId="8"/>
  </si>
  <si>
    <t>浜町駅</t>
    <rPh sb="0" eb="2">
      <t>ハマチョウ</t>
    </rPh>
    <rPh sb="2" eb="3">
      <t>エキ</t>
    </rPh>
    <phoneticPr fontId="8"/>
  </si>
  <si>
    <t>勝どき駅</t>
    <rPh sb="0" eb="1">
      <t>カチ</t>
    </rPh>
    <rPh sb="3" eb="4">
      <t>エキ</t>
    </rPh>
    <phoneticPr fontId="8"/>
  </si>
  <si>
    <t>月島駅</t>
    <rPh sb="0" eb="2">
      <t>ツキシマ</t>
    </rPh>
    <rPh sb="2" eb="3">
      <t>エキ</t>
    </rPh>
    <phoneticPr fontId="8"/>
  </si>
  <si>
    <t>新橋駅</t>
    <rPh sb="0" eb="2">
      <t>シンバシ</t>
    </rPh>
    <rPh sb="2" eb="3">
      <t>エキ</t>
    </rPh>
    <phoneticPr fontId="8"/>
  </si>
  <si>
    <t>浜松町駅</t>
    <rPh sb="0" eb="3">
      <t>ハママツチョウ</t>
    </rPh>
    <rPh sb="3" eb="4">
      <t>エキ</t>
    </rPh>
    <phoneticPr fontId="8"/>
  </si>
  <si>
    <t>品川駅</t>
    <rPh sb="0" eb="2">
      <t>シナガワ</t>
    </rPh>
    <rPh sb="2" eb="3">
      <t>エキ</t>
    </rPh>
    <phoneticPr fontId="8"/>
  </si>
  <si>
    <t>芝公園駅</t>
    <rPh sb="0" eb="3">
      <t>シバコウエン</t>
    </rPh>
    <rPh sb="3" eb="4">
      <t>エキ</t>
    </rPh>
    <phoneticPr fontId="8"/>
  </si>
  <si>
    <t>御成門駅</t>
    <rPh sb="0" eb="3">
      <t>オナリモン</t>
    </rPh>
    <rPh sb="3" eb="4">
      <t>エキ</t>
    </rPh>
    <phoneticPr fontId="8"/>
  </si>
  <si>
    <t>内幸町駅</t>
    <rPh sb="0" eb="3">
      <t>ウチサイワイチョウ</t>
    </rPh>
    <rPh sb="3" eb="4">
      <t>エキ</t>
    </rPh>
    <phoneticPr fontId="8"/>
  </si>
  <si>
    <t>大門駅</t>
    <rPh sb="0" eb="2">
      <t>ダイモン</t>
    </rPh>
    <rPh sb="2" eb="3">
      <t>エキ</t>
    </rPh>
    <phoneticPr fontId="8"/>
  </si>
  <si>
    <t>泉岳寺駅</t>
    <rPh sb="0" eb="3">
      <t>センガクジ</t>
    </rPh>
    <rPh sb="3" eb="4">
      <t>エキ</t>
    </rPh>
    <phoneticPr fontId="8"/>
  </si>
  <si>
    <t>高輪台駅</t>
    <rPh sb="0" eb="2">
      <t>タカナワ</t>
    </rPh>
    <rPh sb="2" eb="3">
      <t>ダイ</t>
    </rPh>
    <rPh sb="3" eb="4">
      <t>エキ</t>
    </rPh>
    <phoneticPr fontId="8"/>
  </si>
  <si>
    <t>神谷町駅</t>
    <rPh sb="0" eb="3">
      <t>カミヤチョウ</t>
    </rPh>
    <rPh sb="3" eb="4">
      <t>エキ</t>
    </rPh>
    <phoneticPr fontId="8"/>
  </si>
  <si>
    <t>六本木駅</t>
    <rPh sb="0" eb="3">
      <t>ロッポンギ</t>
    </rPh>
    <rPh sb="3" eb="4">
      <t>エキ</t>
    </rPh>
    <phoneticPr fontId="8"/>
  </si>
  <si>
    <t>広尾駅</t>
    <rPh sb="0" eb="2">
      <t>ヒロオ</t>
    </rPh>
    <rPh sb="2" eb="3">
      <t>エキ</t>
    </rPh>
    <phoneticPr fontId="8"/>
  </si>
  <si>
    <t>虎ノ門駅</t>
    <rPh sb="0" eb="1">
      <t>トラ</t>
    </rPh>
    <rPh sb="2" eb="3">
      <t>モン</t>
    </rPh>
    <rPh sb="3" eb="4">
      <t>エキ</t>
    </rPh>
    <phoneticPr fontId="8"/>
  </si>
  <si>
    <t>赤坂見附駅</t>
    <rPh sb="0" eb="2">
      <t>アカサカ</t>
    </rPh>
    <rPh sb="2" eb="4">
      <t>ミツケ</t>
    </rPh>
    <rPh sb="4" eb="5">
      <t>エキ</t>
    </rPh>
    <phoneticPr fontId="8"/>
  </si>
  <si>
    <t>新宿駅</t>
    <rPh sb="0" eb="3">
      <t>シンジュクエキ</t>
    </rPh>
    <phoneticPr fontId="8"/>
  </si>
  <si>
    <t>新宿西口駅</t>
    <rPh sb="0" eb="2">
      <t>シンジュク</t>
    </rPh>
    <rPh sb="2" eb="4">
      <t>ニシグチ</t>
    </rPh>
    <rPh sb="4" eb="5">
      <t>エキ</t>
    </rPh>
    <phoneticPr fontId="8"/>
  </si>
  <si>
    <t>西武新宿駅</t>
    <rPh sb="0" eb="2">
      <t>セイブ</t>
    </rPh>
    <rPh sb="2" eb="4">
      <t>シンジュク</t>
    </rPh>
    <rPh sb="4" eb="5">
      <t>エキ</t>
    </rPh>
    <phoneticPr fontId="8"/>
  </si>
  <si>
    <t>西新宿駅</t>
    <rPh sb="0" eb="3">
      <t>ニシシンジュク</t>
    </rPh>
    <rPh sb="3" eb="4">
      <t>エキ</t>
    </rPh>
    <phoneticPr fontId="8"/>
  </si>
  <si>
    <t>新大久保駅</t>
    <rPh sb="0" eb="5">
      <t>シンオオクボエキ</t>
    </rPh>
    <phoneticPr fontId="8"/>
  </si>
  <si>
    <t>大久保駅</t>
    <rPh sb="0" eb="3">
      <t>オオクボ</t>
    </rPh>
    <rPh sb="3" eb="4">
      <t>エキ</t>
    </rPh>
    <phoneticPr fontId="8"/>
  </si>
  <si>
    <t>四ツ谷駅</t>
    <rPh sb="0" eb="1">
      <t>ヨ</t>
    </rPh>
    <rPh sb="2" eb="3">
      <t>ヤ</t>
    </rPh>
    <rPh sb="3" eb="4">
      <t>エキ</t>
    </rPh>
    <phoneticPr fontId="8"/>
  </si>
  <si>
    <t>信濃町駅</t>
    <rPh sb="0" eb="4">
      <t>シナノマチエキ</t>
    </rPh>
    <phoneticPr fontId="8"/>
  </si>
  <si>
    <t>四谷三丁目駅</t>
    <rPh sb="0" eb="2">
      <t>ヨツヤ</t>
    </rPh>
    <rPh sb="2" eb="5">
      <t>サンチョウメ</t>
    </rPh>
    <rPh sb="5" eb="6">
      <t>エキ</t>
    </rPh>
    <phoneticPr fontId="8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</si>
  <si>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8"/>
  </si>
  <si>
    <t>新宿三丁目駅</t>
    <rPh sb="0" eb="2">
      <t>シンジュク</t>
    </rPh>
    <rPh sb="2" eb="5">
      <t>サンチョウメ</t>
    </rPh>
    <rPh sb="5" eb="6">
      <t>エキ</t>
    </rPh>
    <phoneticPr fontId="8"/>
  </si>
  <si>
    <t>曙橋駅</t>
    <rPh sb="0" eb="3">
      <t>アケボノバシエキ</t>
    </rPh>
    <phoneticPr fontId="8"/>
  </si>
  <si>
    <t>神楽坂駅</t>
    <rPh sb="0" eb="3">
      <t>カグラザカ</t>
    </rPh>
    <rPh sb="3" eb="4">
      <t>エキ</t>
    </rPh>
    <phoneticPr fontId="8"/>
  </si>
  <si>
    <t>早稲田駅</t>
    <rPh sb="0" eb="3">
      <t>ワセダ</t>
    </rPh>
    <rPh sb="3" eb="4">
      <t>エキ</t>
    </rPh>
    <phoneticPr fontId="8"/>
  </si>
  <si>
    <t>高田馬場駅</t>
    <rPh sb="0" eb="5">
      <t>タカダノババエキ</t>
    </rPh>
    <phoneticPr fontId="8"/>
  </si>
  <si>
    <t>落合駅</t>
    <rPh sb="0" eb="2">
      <t>オチアイ</t>
    </rPh>
    <rPh sb="2" eb="3">
      <t>エキ</t>
    </rPh>
    <phoneticPr fontId="8"/>
  </si>
  <si>
    <t>下落合駅</t>
    <rPh sb="0" eb="4">
      <t>シモオチアイエキ</t>
    </rPh>
    <phoneticPr fontId="8"/>
  </si>
  <si>
    <t>中井駅</t>
    <rPh sb="0" eb="2">
      <t>ナカイ</t>
    </rPh>
    <rPh sb="2" eb="3">
      <t>エキ</t>
    </rPh>
    <phoneticPr fontId="8"/>
  </si>
  <si>
    <t>都電早稲田駅</t>
    <rPh sb="0" eb="2">
      <t>トデン</t>
    </rPh>
    <rPh sb="2" eb="5">
      <t>ワセダ</t>
    </rPh>
    <rPh sb="5" eb="6">
      <t>エキ</t>
    </rPh>
    <phoneticPr fontId="8"/>
  </si>
  <si>
    <t>都電面影橋駅</t>
    <rPh sb="0" eb="2">
      <t>トデン</t>
    </rPh>
    <rPh sb="2" eb="6">
      <t>オモカゲバシエキ</t>
    </rPh>
    <phoneticPr fontId="8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</si>
  <si>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8"/>
  </si>
  <si>
    <t>東新宿駅</t>
    <rPh sb="0" eb="1">
      <t>ヒガシ</t>
    </rPh>
    <rPh sb="1" eb="4">
      <t>シンジュクエキ</t>
    </rPh>
    <phoneticPr fontId="8"/>
  </si>
  <si>
    <t>若松河田駅</t>
    <rPh sb="0" eb="5">
      <t>ワカマツカワダエキ</t>
    </rPh>
    <phoneticPr fontId="8"/>
  </si>
  <si>
    <t>牛込柳町駅</t>
    <rPh sb="0" eb="2">
      <t>ウシゴメ</t>
    </rPh>
    <rPh sb="2" eb="4">
      <t>ヤナギチョウ</t>
    </rPh>
    <rPh sb="4" eb="5">
      <t>エキ</t>
    </rPh>
    <phoneticPr fontId="8"/>
  </si>
  <si>
    <t>牛込神楽坂駅</t>
    <rPh sb="0" eb="2">
      <t>ウシゴメ</t>
    </rPh>
    <rPh sb="2" eb="5">
      <t>カグラザカ</t>
    </rPh>
    <rPh sb="5" eb="6">
      <t>エキ</t>
    </rPh>
    <phoneticPr fontId="8"/>
  </si>
  <si>
    <t>国立競技場駅</t>
    <rPh sb="0" eb="2">
      <t>コクリツ</t>
    </rPh>
    <rPh sb="2" eb="5">
      <t>キョウギジョウ</t>
    </rPh>
    <rPh sb="5" eb="6">
      <t>エキ</t>
    </rPh>
    <phoneticPr fontId="8"/>
  </si>
  <si>
    <t>西早稲田駅</t>
    <rPh sb="0" eb="4">
      <t>ニシワセダ</t>
    </rPh>
    <rPh sb="4" eb="5">
      <t>エキ</t>
    </rPh>
    <phoneticPr fontId="8"/>
  </si>
  <si>
    <t>初台駅</t>
    <rPh sb="0" eb="2">
      <t>ハツダイ</t>
    </rPh>
    <rPh sb="2" eb="3">
      <t>エキ</t>
    </rPh>
    <phoneticPr fontId="8"/>
  </si>
  <si>
    <t>西新宿五丁目駅</t>
    <rPh sb="0" eb="3">
      <t>ニシシンジュク</t>
    </rPh>
    <rPh sb="3" eb="6">
      <t>ゴチョウメ</t>
    </rPh>
    <rPh sb="6" eb="7">
      <t>エキ</t>
    </rPh>
    <phoneticPr fontId="8"/>
  </si>
  <si>
    <t>新大塚駅</t>
    <rPh sb="0" eb="1">
      <t>シン</t>
    </rPh>
    <rPh sb="1" eb="3">
      <t>オオツカ</t>
    </rPh>
    <rPh sb="3" eb="4">
      <t>エキ</t>
    </rPh>
    <phoneticPr fontId="5"/>
  </si>
  <si>
    <t>茗荷谷駅</t>
    <rPh sb="0" eb="3">
      <t>ミョウガダニ</t>
    </rPh>
    <rPh sb="3" eb="4">
      <t>エキ</t>
    </rPh>
    <phoneticPr fontId="5"/>
  </si>
  <si>
    <t>後楽園駅</t>
    <rPh sb="0" eb="3">
      <t>コウラクエン</t>
    </rPh>
    <rPh sb="3" eb="4">
      <t>エキ</t>
    </rPh>
    <phoneticPr fontId="5"/>
  </si>
  <si>
    <t>本郷三丁目駅</t>
    <rPh sb="0" eb="5">
      <t>ホンゴウサンチョウメ</t>
    </rPh>
    <phoneticPr fontId="5"/>
  </si>
  <si>
    <t>御茶ノ水駅</t>
    <rPh sb="0" eb="2">
      <t>オチャ</t>
    </rPh>
    <rPh sb="3" eb="4">
      <t>ミズ</t>
    </rPh>
    <phoneticPr fontId="5"/>
  </si>
  <si>
    <t>湯島駅</t>
    <rPh sb="0" eb="2">
      <t>ユシマ</t>
    </rPh>
    <phoneticPr fontId="5"/>
  </si>
  <si>
    <t>根津駅</t>
    <rPh sb="0" eb="2">
      <t>ネヅ</t>
    </rPh>
    <phoneticPr fontId="5"/>
  </si>
  <si>
    <t>千駄木駅</t>
    <rPh sb="0" eb="3">
      <t>センダギ</t>
    </rPh>
    <phoneticPr fontId="5"/>
  </si>
  <si>
    <t>護国寺駅</t>
    <rPh sb="0" eb="3">
      <t>ゴコクジ</t>
    </rPh>
    <phoneticPr fontId="5"/>
  </si>
  <si>
    <t>江戸川橋駅</t>
    <rPh sb="0" eb="4">
      <t>エドガワバシ</t>
    </rPh>
    <phoneticPr fontId="5"/>
  </si>
  <si>
    <t>飯田橋駅</t>
    <rPh sb="0" eb="3">
      <t>イイダバシ</t>
    </rPh>
    <phoneticPr fontId="5"/>
  </si>
  <si>
    <t>東大前駅</t>
    <rPh sb="0" eb="2">
      <t>トウダイ</t>
    </rPh>
    <rPh sb="2" eb="3">
      <t>マエ</t>
    </rPh>
    <phoneticPr fontId="5"/>
  </si>
  <si>
    <t>本駒込駅</t>
    <rPh sb="0" eb="3">
      <t>ホンコマゴメ</t>
    </rPh>
    <phoneticPr fontId="5"/>
  </si>
  <si>
    <t>駒込駅</t>
    <rPh sb="0" eb="2">
      <t>コマゴメ</t>
    </rPh>
    <phoneticPr fontId="5"/>
  </si>
  <si>
    <t>巣鴨駅</t>
    <rPh sb="0" eb="2">
      <t>スガモ</t>
    </rPh>
    <phoneticPr fontId="5"/>
  </si>
  <si>
    <t>千石駅</t>
    <rPh sb="0" eb="2">
      <t>センゴク</t>
    </rPh>
    <phoneticPr fontId="5"/>
  </si>
  <si>
    <t>白山駅</t>
    <rPh sb="0" eb="2">
      <t>ハクサン</t>
    </rPh>
    <phoneticPr fontId="5"/>
  </si>
  <si>
    <t>春日駅</t>
    <rPh sb="0" eb="2">
      <t>カスガ</t>
    </rPh>
    <phoneticPr fontId="5"/>
  </si>
  <si>
    <t>鶯谷駅</t>
    <rPh sb="0" eb="2">
      <t>ウグイスダニ</t>
    </rPh>
    <rPh sb="2" eb="3">
      <t>エキ</t>
    </rPh>
    <phoneticPr fontId="8"/>
  </si>
  <si>
    <t>上野駅</t>
    <rPh sb="0" eb="3">
      <t>ウエノエキ</t>
    </rPh>
    <phoneticPr fontId="8"/>
  </si>
  <si>
    <t>稲荷町駅</t>
    <rPh sb="0" eb="3">
      <t>イナリチョウ</t>
    </rPh>
    <rPh sb="3" eb="4">
      <t>エキ</t>
    </rPh>
    <phoneticPr fontId="8"/>
  </si>
  <si>
    <t>入谷駅</t>
    <rPh sb="0" eb="2">
      <t>イリヤ</t>
    </rPh>
    <rPh sb="2" eb="3">
      <t>エキ</t>
    </rPh>
    <phoneticPr fontId="8"/>
  </si>
  <si>
    <t>三ノ輪駅</t>
    <rPh sb="0" eb="1">
      <t>ミ</t>
    </rPh>
    <rPh sb="2" eb="3">
      <t>ワ</t>
    </rPh>
    <rPh sb="3" eb="4">
      <t>エキ</t>
    </rPh>
    <phoneticPr fontId="8"/>
  </si>
  <si>
    <t>浅草駅</t>
    <rPh sb="0" eb="3">
      <t>アサクサエキ</t>
    </rPh>
    <phoneticPr fontId="8"/>
  </si>
  <si>
    <t>つくばエクスプレス浅草駅</t>
    <rPh sb="9" eb="11">
      <t>アサクサ</t>
    </rPh>
    <rPh sb="11" eb="12">
      <t>エキ</t>
    </rPh>
    <phoneticPr fontId="8"/>
  </si>
  <si>
    <t>田原町駅</t>
    <rPh sb="0" eb="2">
      <t>タハラ</t>
    </rPh>
    <rPh sb="2" eb="3">
      <t>マチ</t>
    </rPh>
    <rPh sb="3" eb="4">
      <t>エキ</t>
    </rPh>
    <phoneticPr fontId="8"/>
  </si>
  <si>
    <t>浅草橋駅</t>
    <rPh sb="0" eb="4">
      <t>アサクサバシエキ</t>
    </rPh>
    <phoneticPr fontId="8"/>
  </si>
  <si>
    <t>蔵前駅</t>
    <rPh sb="0" eb="2">
      <t>クラマエ</t>
    </rPh>
    <rPh sb="2" eb="3">
      <t>エキ</t>
    </rPh>
    <phoneticPr fontId="8"/>
  </si>
  <si>
    <t>新御徒町駅</t>
    <rPh sb="0" eb="1">
      <t>シン</t>
    </rPh>
    <rPh sb="1" eb="5">
      <t>オカチマチエキ</t>
    </rPh>
    <phoneticPr fontId="8"/>
  </si>
  <si>
    <t>日暮里駅</t>
    <rPh sb="0" eb="4">
      <t>ニッポリエキ</t>
    </rPh>
    <phoneticPr fontId="8"/>
  </si>
  <si>
    <t>押上駅</t>
    <rPh sb="0" eb="2">
      <t>オシアゲ</t>
    </rPh>
    <rPh sb="2" eb="3">
      <t>エキ</t>
    </rPh>
    <phoneticPr fontId="8"/>
  </si>
  <si>
    <t>小村井駅</t>
    <rPh sb="0" eb="4">
      <t>オムライエキ</t>
    </rPh>
    <phoneticPr fontId="8"/>
  </si>
  <si>
    <t>菊川駅</t>
    <rPh sb="0" eb="3">
      <t>キクカワエキ</t>
    </rPh>
    <phoneticPr fontId="8"/>
  </si>
  <si>
    <t>錦糸町駅</t>
    <rPh sb="0" eb="3">
      <t>キンシチョウ</t>
    </rPh>
    <rPh sb="3" eb="4">
      <t>エキ</t>
    </rPh>
    <phoneticPr fontId="8"/>
  </si>
  <si>
    <t>京成曳舟駅</t>
    <rPh sb="0" eb="5">
      <t>ケイセイヒキフネエキ</t>
    </rPh>
    <phoneticPr fontId="8"/>
  </si>
  <si>
    <t>とうきょうスカイツリー駅</t>
    <rPh sb="11" eb="12">
      <t>エキ</t>
    </rPh>
    <phoneticPr fontId="8"/>
  </si>
  <si>
    <t>東あずま駅</t>
    <rPh sb="0" eb="1">
      <t>ヒガシ</t>
    </rPh>
    <rPh sb="4" eb="5">
      <t>エキ</t>
    </rPh>
    <phoneticPr fontId="8"/>
  </si>
  <si>
    <t>東向島駅</t>
    <rPh sb="0" eb="4">
      <t>ヒガシムコウジマエキ</t>
    </rPh>
    <phoneticPr fontId="8"/>
  </si>
  <si>
    <t>曳舟駅</t>
    <rPh sb="0" eb="2">
      <t>ヒキフネ</t>
    </rPh>
    <rPh sb="2" eb="3">
      <t>エキ</t>
    </rPh>
    <phoneticPr fontId="8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</si>
  <si>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8"/>
  </si>
  <si>
    <t>森下駅</t>
    <rPh sb="0" eb="3">
      <t>モリシタエキ</t>
    </rPh>
    <phoneticPr fontId="8"/>
  </si>
  <si>
    <t>八広駅</t>
    <rPh sb="0" eb="3">
      <t>ヤヒロエキ</t>
    </rPh>
    <phoneticPr fontId="8"/>
  </si>
  <si>
    <t>両国駅</t>
    <rPh sb="0" eb="3">
      <t>リョウゴクエキ</t>
    </rPh>
    <phoneticPr fontId="8"/>
  </si>
  <si>
    <t>大崎駅</t>
    <rPh sb="0" eb="3">
      <t>オオサキエキ</t>
    </rPh>
    <phoneticPr fontId="28"/>
  </si>
  <si>
    <t>大井町駅</t>
    <rPh sb="0" eb="4">
      <t>オオイマチエキ</t>
    </rPh>
    <phoneticPr fontId="28"/>
  </si>
  <si>
    <t>戸越公園駅</t>
    <rPh sb="0" eb="4">
      <t>トゴシコウエン</t>
    </rPh>
    <rPh sb="4" eb="5">
      <t>エキ</t>
    </rPh>
    <phoneticPr fontId="28"/>
  </si>
  <si>
    <t>戸越駅</t>
    <rPh sb="0" eb="3">
      <t>トゴシエキ</t>
    </rPh>
    <phoneticPr fontId="28"/>
  </si>
  <si>
    <t>中延駅</t>
    <rPh sb="0" eb="3">
      <t>ナカノブエキ</t>
    </rPh>
    <phoneticPr fontId="28"/>
  </si>
  <si>
    <t>新馬場駅</t>
    <rPh sb="0" eb="3">
      <t>シンバンバ</t>
    </rPh>
    <rPh sb="3" eb="4">
      <t>エキ</t>
    </rPh>
    <phoneticPr fontId="28"/>
  </si>
  <si>
    <t>鮫洲駅</t>
    <rPh sb="0" eb="3">
      <t>サメズエキ</t>
    </rPh>
    <phoneticPr fontId="28"/>
  </si>
  <si>
    <t>大森海岸駅</t>
    <rPh sb="0" eb="5">
      <t>オオモリカイガンエキ</t>
    </rPh>
    <phoneticPr fontId="28"/>
  </si>
  <si>
    <t>大崎広小路駅</t>
    <rPh sb="0" eb="6">
      <t>オオサキヒロコウジエキ</t>
    </rPh>
    <phoneticPr fontId="28"/>
  </si>
  <si>
    <t>中目黒駅</t>
    <rPh sb="0" eb="3">
      <t>ナカメグロ</t>
    </rPh>
    <rPh sb="3" eb="4">
      <t>エキ</t>
    </rPh>
    <phoneticPr fontId="5"/>
  </si>
  <si>
    <t>学芸大学駅</t>
    <rPh sb="0" eb="2">
      <t>ガクゲイ</t>
    </rPh>
    <rPh sb="2" eb="4">
      <t>ダイガク</t>
    </rPh>
    <rPh sb="4" eb="5">
      <t>エキ</t>
    </rPh>
    <phoneticPr fontId="5"/>
  </si>
  <si>
    <t>都立大学駅</t>
    <rPh sb="0" eb="2">
      <t>トリツ</t>
    </rPh>
    <rPh sb="2" eb="4">
      <t>ダイガク</t>
    </rPh>
    <rPh sb="4" eb="5">
      <t>エキ</t>
    </rPh>
    <phoneticPr fontId="5"/>
  </si>
  <si>
    <t>自由が丘駅</t>
    <rPh sb="0" eb="2">
      <t>ジユウ</t>
    </rPh>
    <rPh sb="3" eb="4">
      <t>オカ</t>
    </rPh>
    <rPh sb="4" eb="5">
      <t>エキ</t>
    </rPh>
    <phoneticPr fontId="5"/>
  </si>
  <si>
    <t>池尻大橋駅</t>
    <rPh sb="0" eb="4">
      <t>イケジリオオハシ</t>
    </rPh>
    <rPh sb="4" eb="5">
      <t>エキ</t>
    </rPh>
    <phoneticPr fontId="5"/>
  </si>
  <si>
    <t>駒場東大前駅</t>
    <rPh sb="0" eb="5">
      <t>コマバトウダイマエ</t>
    </rPh>
    <rPh sb="5" eb="6">
      <t>エキ</t>
    </rPh>
    <phoneticPr fontId="5"/>
  </si>
  <si>
    <t>目黒駅</t>
    <rPh sb="0" eb="2">
      <t>メグロ</t>
    </rPh>
    <rPh sb="2" eb="3">
      <t>エキ</t>
    </rPh>
    <phoneticPr fontId="5"/>
  </si>
  <si>
    <t>祐天寺駅</t>
    <rPh sb="0" eb="4">
      <t>ユウテンジエキ</t>
    </rPh>
    <phoneticPr fontId="5"/>
  </si>
  <si>
    <t>武蔵小山駅</t>
    <rPh sb="0" eb="5">
      <t>ムサシコヤマエキ</t>
    </rPh>
    <phoneticPr fontId="5"/>
  </si>
  <si>
    <t>西小山駅</t>
    <rPh sb="0" eb="3">
      <t>ニシコヤマ</t>
    </rPh>
    <rPh sb="3" eb="4">
      <t>エキ</t>
    </rPh>
    <phoneticPr fontId="5"/>
  </si>
  <si>
    <t>洗足駅</t>
    <rPh sb="0" eb="2">
      <t>センゾク</t>
    </rPh>
    <rPh sb="2" eb="3">
      <t>エキ</t>
    </rPh>
    <phoneticPr fontId="5"/>
  </si>
  <si>
    <t>大岡山駅</t>
    <rPh sb="0" eb="4">
      <t>オオオカヤマエキ</t>
    </rPh>
    <phoneticPr fontId="5"/>
  </si>
  <si>
    <t>緑が丘駅</t>
    <rPh sb="0" eb="1">
      <t>ミドリ</t>
    </rPh>
    <rPh sb="2" eb="4">
      <t>オカエキ</t>
    </rPh>
    <phoneticPr fontId="5"/>
  </si>
  <si>
    <t>大森駅</t>
    <rPh sb="0" eb="2">
      <t>オオモリ</t>
    </rPh>
    <rPh sb="2" eb="3">
      <t>エキ</t>
    </rPh>
    <phoneticPr fontId="8"/>
  </si>
  <si>
    <t>大森海岸駅</t>
    <rPh sb="0" eb="2">
      <t>オオモリ</t>
    </rPh>
    <rPh sb="2" eb="4">
      <t>カイガン</t>
    </rPh>
    <rPh sb="4" eb="5">
      <t>エキ</t>
    </rPh>
    <phoneticPr fontId="8"/>
  </si>
  <si>
    <t>平和島駅</t>
    <rPh sb="0" eb="3">
      <t>ヘイワジマ</t>
    </rPh>
    <phoneticPr fontId="8"/>
  </si>
  <si>
    <t>大森町駅</t>
    <rPh sb="0" eb="3">
      <t>オオモリマチ</t>
    </rPh>
    <phoneticPr fontId="8"/>
  </si>
  <si>
    <t>梅屋敷駅</t>
    <rPh sb="0" eb="1">
      <t>ウメ</t>
    </rPh>
    <rPh sb="1" eb="3">
      <t>ヤシキ</t>
    </rPh>
    <phoneticPr fontId="8"/>
  </si>
  <si>
    <t>馬込駅</t>
    <rPh sb="0" eb="2">
      <t>マゴメ</t>
    </rPh>
    <phoneticPr fontId="8"/>
  </si>
  <si>
    <t>西馬込駅</t>
    <rPh sb="0" eb="1">
      <t>ニシ</t>
    </rPh>
    <rPh sb="1" eb="3">
      <t>マゴメ</t>
    </rPh>
    <phoneticPr fontId="8"/>
  </si>
  <si>
    <t>池上駅</t>
    <rPh sb="0" eb="2">
      <t>イケガミ</t>
    </rPh>
    <phoneticPr fontId="8"/>
  </si>
  <si>
    <t>昭和島駅</t>
    <rPh sb="0" eb="3">
      <t>ショウワジマ</t>
    </rPh>
    <phoneticPr fontId="8"/>
  </si>
  <si>
    <t>蒲田駅</t>
    <rPh sb="0" eb="3">
      <t>カマタエキ</t>
    </rPh>
    <phoneticPr fontId="8"/>
  </si>
  <si>
    <t>京急蒲田駅</t>
    <rPh sb="0" eb="2">
      <t>ケイキュウ</t>
    </rPh>
    <rPh sb="2" eb="5">
      <t>カマタエキ</t>
    </rPh>
    <phoneticPr fontId="8"/>
  </si>
  <si>
    <t>蓮沼駅</t>
    <rPh sb="0" eb="2">
      <t>ハスヌマ</t>
    </rPh>
    <rPh sb="2" eb="3">
      <t>エキ</t>
    </rPh>
    <phoneticPr fontId="8"/>
  </si>
  <si>
    <t>矢口渡駅</t>
    <rPh sb="0" eb="2">
      <t>ヤグチ</t>
    </rPh>
    <rPh sb="2" eb="3">
      <t>ワタ</t>
    </rPh>
    <rPh sb="3" eb="4">
      <t>エキ</t>
    </rPh>
    <phoneticPr fontId="8"/>
  </si>
  <si>
    <t>武蔵新田駅</t>
    <rPh sb="0" eb="4">
      <t>ムサシニッタ</t>
    </rPh>
    <rPh sb="4" eb="5">
      <t>エキ</t>
    </rPh>
    <phoneticPr fontId="8"/>
  </si>
  <si>
    <t>下丸子駅</t>
    <rPh sb="0" eb="3">
      <t>シモマルコ</t>
    </rPh>
    <rPh sb="3" eb="4">
      <t>エキ</t>
    </rPh>
    <phoneticPr fontId="8"/>
  </si>
  <si>
    <t>雑色駅</t>
    <rPh sb="0" eb="2">
      <t>ゾウシキ</t>
    </rPh>
    <rPh sb="2" eb="3">
      <t>エキ</t>
    </rPh>
    <phoneticPr fontId="8"/>
  </si>
  <si>
    <t>六郷土手駅</t>
    <rPh sb="0" eb="4">
      <t>ロクゴウドテ</t>
    </rPh>
    <rPh sb="4" eb="5">
      <t>エキ</t>
    </rPh>
    <phoneticPr fontId="8"/>
  </si>
  <si>
    <t>糀谷駅</t>
    <rPh sb="0" eb="2">
      <t>コウジヤ</t>
    </rPh>
    <rPh sb="2" eb="3">
      <t>エキ</t>
    </rPh>
    <phoneticPr fontId="8"/>
  </si>
  <si>
    <t>大鳥居駅</t>
    <rPh sb="0" eb="3">
      <t>オオトリイ</t>
    </rPh>
    <rPh sb="3" eb="4">
      <t>エキ</t>
    </rPh>
    <phoneticPr fontId="8"/>
  </si>
  <si>
    <t>穴守稲荷駅</t>
    <rPh sb="0" eb="5">
      <t>アナモリイナリエキ</t>
    </rPh>
    <phoneticPr fontId="8"/>
  </si>
  <si>
    <t>天空橋駅</t>
    <rPh sb="0" eb="4">
      <t>テンクウバシエキ</t>
    </rPh>
    <phoneticPr fontId="8"/>
  </si>
  <si>
    <t>流通センター駅</t>
    <rPh sb="0" eb="2">
      <t>リュウツウ</t>
    </rPh>
    <rPh sb="6" eb="7">
      <t>エキ</t>
    </rPh>
    <phoneticPr fontId="8"/>
  </si>
  <si>
    <t>池尻大橋駅</t>
    <rPh sb="0" eb="2">
      <t>イケジリ</t>
    </rPh>
    <rPh sb="2" eb="4">
      <t>オオハシ</t>
    </rPh>
    <phoneticPr fontId="5"/>
  </si>
  <si>
    <t>三軒茶屋駅</t>
    <rPh sb="0" eb="4">
      <t>サンゲンヂャヤ</t>
    </rPh>
    <phoneticPr fontId="5"/>
  </si>
  <si>
    <t>駒沢大学駅</t>
    <rPh sb="0" eb="4">
      <t>コマザワダイガク</t>
    </rPh>
    <phoneticPr fontId="5"/>
  </si>
  <si>
    <t>桜新町駅</t>
    <rPh sb="0" eb="3">
      <t>サクラシンマチ</t>
    </rPh>
    <phoneticPr fontId="5"/>
  </si>
  <si>
    <t>用賀駅</t>
    <rPh sb="0" eb="2">
      <t>ヨウガ</t>
    </rPh>
    <phoneticPr fontId="5"/>
  </si>
  <si>
    <t>二子玉川駅</t>
    <rPh sb="0" eb="4">
      <t>フタコタマガワ</t>
    </rPh>
    <phoneticPr fontId="5"/>
  </si>
  <si>
    <t>自由が丘駅</t>
    <rPh sb="0" eb="2">
      <t>ジユウ</t>
    </rPh>
    <rPh sb="3" eb="4">
      <t>オカ</t>
    </rPh>
    <phoneticPr fontId="5"/>
  </si>
  <si>
    <t>九品仏駅</t>
    <rPh sb="0" eb="3">
      <t>クホンブツ</t>
    </rPh>
    <phoneticPr fontId="5"/>
  </si>
  <si>
    <t>尾山台駅</t>
    <rPh sb="0" eb="3">
      <t>オヤマダイ</t>
    </rPh>
    <phoneticPr fontId="5"/>
  </si>
  <si>
    <t>等々力駅</t>
    <rPh sb="0" eb="3">
      <t>トドロキ</t>
    </rPh>
    <phoneticPr fontId="5"/>
  </si>
  <si>
    <t>上野毛駅</t>
    <rPh sb="0" eb="3">
      <t>カミノゲ</t>
    </rPh>
    <phoneticPr fontId="5"/>
  </si>
  <si>
    <t>奥沢駅</t>
    <rPh sb="0" eb="2">
      <t>オクサワ</t>
    </rPh>
    <phoneticPr fontId="5"/>
  </si>
  <si>
    <t>西太子堂駅</t>
    <rPh sb="0" eb="1">
      <t>ニシ</t>
    </rPh>
    <rPh sb="1" eb="4">
      <t>タイシドウ</t>
    </rPh>
    <phoneticPr fontId="5"/>
  </si>
  <si>
    <t>若林駅</t>
    <rPh sb="0" eb="2">
      <t>ワカバヤシ</t>
    </rPh>
    <phoneticPr fontId="5"/>
  </si>
  <si>
    <t>松陰神社前駅</t>
    <rPh sb="0" eb="5">
      <t>ショウインジンジャマエ</t>
    </rPh>
    <phoneticPr fontId="5"/>
  </si>
  <si>
    <t>世田谷駅</t>
    <rPh sb="0" eb="3">
      <t>セタガヤ</t>
    </rPh>
    <phoneticPr fontId="5"/>
  </si>
  <si>
    <t>上町駅</t>
    <rPh sb="0" eb="2">
      <t>カミマチ</t>
    </rPh>
    <phoneticPr fontId="5"/>
  </si>
  <si>
    <t>宮の坂駅</t>
    <rPh sb="0" eb="1">
      <t>ミヤ</t>
    </rPh>
    <rPh sb="2" eb="3">
      <t>サカ</t>
    </rPh>
    <phoneticPr fontId="5"/>
  </si>
  <si>
    <t>松原駅</t>
    <rPh sb="0" eb="2">
      <t>マツバラ</t>
    </rPh>
    <phoneticPr fontId="5"/>
  </si>
  <si>
    <t>東北沢駅</t>
    <rPh sb="0" eb="3">
      <t>ヒガシキタザワ</t>
    </rPh>
    <phoneticPr fontId="5"/>
  </si>
  <si>
    <t>下北沢駅</t>
    <rPh sb="0" eb="3">
      <t>シモキタザワ</t>
    </rPh>
    <phoneticPr fontId="5"/>
  </si>
  <si>
    <t>世田谷代田駅</t>
    <rPh sb="0" eb="5">
      <t>セタガヤダイタ</t>
    </rPh>
    <phoneticPr fontId="5"/>
  </si>
  <si>
    <t>梅ヶ丘駅</t>
    <rPh sb="0" eb="3">
      <t>ウメガオカ</t>
    </rPh>
    <phoneticPr fontId="5"/>
  </si>
  <si>
    <t>経堂駅</t>
    <rPh sb="0" eb="2">
      <t>キョウドウ</t>
    </rPh>
    <phoneticPr fontId="5"/>
  </si>
  <si>
    <t>千歳船橋駅</t>
    <rPh sb="0" eb="4">
      <t>チトセフナバシ</t>
    </rPh>
    <phoneticPr fontId="5"/>
  </si>
  <si>
    <t>祖師ヶ谷大蔵駅</t>
    <rPh sb="0" eb="6">
      <t>ソシガヤオオクラ</t>
    </rPh>
    <phoneticPr fontId="5"/>
  </si>
  <si>
    <t>成城学園前駅</t>
    <rPh sb="0" eb="2">
      <t>セイジョウ</t>
    </rPh>
    <rPh sb="2" eb="4">
      <t>ガクエン</t>
    </rPh>
    <rPh sb="4" eb="5">
      <t>マエ</t>
    </rPh>
    <phoneticPr fontId="5"/>
  </si>
  <si>
    <t>喜多見駅</t>
    <rPh sb="0" eb="3">
      <t>キタミ</t>
    </rPh>
    <phoneticPr fontId="5"/>
  </si>
  <si>
    <t>池ノ上駅</t>
    <rPh sb="0" eb="1">
      <t>イケ</t>
    </rPh>
    <rPh sb="2" eb="3">
      <t>ウエ</t>
    </rPh>
    <phoneticPr fontId="5"/>
  </si>
  <si>
    <t>新代田駅</t>
    <rPh sb="0" eb="3">
      <t>シンダイタ</t>
    </rPh>
    <phoneticPr fontId="5"/>
  </si>
  <si>
    <t>東松原駅</t>
    <rPh sb="0" eb="3">
      <t>ヒガシマツバラ</t>
    </rPh>
    <phoneticPr fontId="5"/>
  </si>
  <si>
    <t>代田橋駅</t>
    <rPh sb="0" eb="3">
      <t>ダイタバシ</t>
    </rPh>
    <phoneticPr fontId="5"/>
  </si>
  <si>
    <t>明大前駅</t>
    <rPh sb="0" eb="3">
      <t>メイダイマエ</t>
    </rPh>
    <phoneticPr fontId="5"/>
  </si>
  <si>
    <t>下高井戸駅</t>
    <rPh sb="0" eb="4">
      <t>シモタカイド</t>
    </rPh>
    <phoneticPr fontId="5"/>
  </si>
  <si>
    <t>桜上水駅</t>
    <rPh sb="0" eb="3">
      <t>サクラジョウスイ</t>
    </rPh>
    <phoneticPr fontId="5"/>
  </si>
  <si>
    <t>上北沢駅</t>
    <rPh sb="0" eb="3">
      <t>カミキタザワ</t>
    </rPh>
    <phoneticPr fontId="5"/>
  </si>
  <si>
    <t>八幡山駅</t>
    <rPh sb="0" eb="3">
      <t>ハチマンヤマ</t>
    </rPh>
    <phoneticPr fontId="5"/>
  </si>
  <si>
    <t>芦花公園駅</t>
    <rPh sb="0" eb="4">
      <t>ロカコウエン</t>
    </rPh>
    <phoneticPr fontId="5"/>
  </si>
  <si>
    <t>千歳烏山駅</t>
    <rPh sb="0" eb="4">
      <t>チトセカラスヤマ</t>
    </rPh>
    <phoneticPr fontId="5"/>
  </si>
  <si>
    <t>渋谷駅</t>
    <rPh sb="0" eb="3">
      <t>シブヤエキ</t>
    </rPh>
    <phoneticPr fontId="8"/>
  </si>
  <si>
    <t>神泉駅</t>
    <rPh sb="0" eb="2">
      <t>シンセン</t>
    </rPh>
    <rPh sb="2" eb="3">
      <t>エキ</t>
    </rPh>
    <phoneticPr fontId="8"/>
  </si>
  <si>
    <t>恵比寿駅</t>
    <rPh sb="0" eb="4">
      <t>エビスエキ</t>
    </rPh>
    <phoneticPr fontId="8"/>
  </si>
  <si>
    <t>代官山駅</t>
    <rPh sb="0" eb="3">
      <t>ダイカンヤマ</t>
    </rPh>
    <rPh sb="3" eb="4">
      <t>エキ</t>
    </rPh>
    <phoneticPr fontId="8"/>
  </si>
  <si>
    <t>参宮橋駅</t>
    <rPh sb="0" eb="4">
      <t>サングウバシエキ</t>
    </rPh>
    <phoneticPr fontId="8"/>
  </si>
  <si>
    <t>代々木駅</t>
    <rPh sb="0" eb="4">
      <t>ヨヨギエキ</t>
    </rPh>
    <phoneticPr fontId="8"/>
  </si>
  <si>
    <t>代々木上原駅</t>
    <rPh sb="0" eb="6">
      <t>ヨヨギウエハラエキ</t>
    </rPh>
    <phoneticPr fontId="8"/>
  </si>
  <si>
    <t>千駄ヶ谷駅</t>
    <rPh sb="0" eb="5">
      <t>センダガヤエキ</t>
    </rPh>
    <phoneticPr fontId="8"/>
  </si>
  <si>
    <t>南新宿駅</t>
    <rPh sb="0" eb="1">
      <t>ミナミ</t>
    </rPh>
    <rPh sb="1" eb="3">
      <t>シンジュク</t>
    </rPh>
    <rPh sb="3" eb="4">
      <t>エキ</t>
    </rPh>
    <phoneticPr fontId="8"/>
  </si>
  <si>
    <t>初台駅</t>
    <rPh sb="0" eb="3">
      <t>ハツダイエキ</t>
    </rPh>
    <phoneticPr fontId="8"/>
  </si>
  <si>
    <t>幡ヶ谷駅</t>
    <rPh sb="0" eb="3">
      <t>ハタガヤ</t>
    </rPh>
    <rPh sb="3" eb="4">
      <t>エキ</t>
    </rPh>
    <phoneticPr fontId="8"/>
  </si>
  <si>
    <t>笹塚駅</t>
    <rPh sb="0" eb="3">
      <t>ササヅカエキ</t>
    </rPh>
    <phoneticPr fontId="8"/>
  </si>
  <si>
    <t>北参道駅</t>
    <rPh sb="0" eb="4">
      <t>キタサンドウエキ</t>
    </rPh>
    <phoneticPr fontId="8"/>
  </si>
  <si>
    <t>国立競技場駅</t>
    <rPh sb="0" eb="5">
      <t>コクリツキョウギジョウ</t>
    </rPh>
    <rPh sb="5" eb="6">
      <t>エキ</t>
    </rPh>
    <phoneticPr fontId="8"/>
  </si>
  <si>
    <t>中野駅</t>
    <rPh sb="0" eb="2">
      <t>ナカノ</t>
    </rPh>
    <rPh sb="2" eb="3">
      <t>エキ</t>
    </rPh>
    <phoneticPr fontId="8"/>
  </si>
  <si>
    <t>東中野駅</t>
    <rPh sb="0" eb="4">
      <t>ヒガシナカノエキ</t>
    </rPh>
    <phoneticPr fontId="8"/>
  </si>
  <si>
    <t>中野坂上駅</t>
    <rPh sb="0" eb="4">
      <t>ナカノサカウエ</t>
    </rPh>
    <rPh sb="4" eb="5">
      <t>エキ</t>
    </rPh>
    <phoneticPr fontId="8"/>
  </si>
  <si>
    <t>新中野駅</t>
    <rPh sb="0" eb="4">
      <t>シンナカノエキ</t>
    </rPh>
    <phoneticPr fontId="8"/>
  </si>
  <si>
    <t>中野新橋駅</t>
    <rPh sb="0" eb="4">
      <t>ナカノシンバシ</t>
    </rPh>
    <rPh sb="4" eb="5">
      <t>エキ</t>
    </rPh>
    <phoneticPr fontId="8"/>
  </si>
  <si>
    <t>中野富士見町駅</t>
    <rPh sb="0" eb="6">
      <t>ナカノフジミチョウ</t>
    </rPh>
    <rPh sb="6" eb="7">
      <t>エキ</t>
    </rPh>
    <phoneticPr fontId="8"/>
  </si>
  <si>
    <t>落合駅</t>
    <rPh sb="0" eb="3">
      <t>オチアイエキ</t>
    </rPh>
    <phoneticPr fontId="8"/>
  </si>
  <si>
    <t>新江古田駅</t>
    <rPh sb="0" eb="5">
      <t>シンエゴタエキ</t>
    </rPh>
    <phoneticPr fontId="8"/>
  </si>
  <si>
    <t>鷺ノ宮駅</t>
    <rPh sb="0" eb="1">
      <t>サギ</t>
    </rPh>
    <rPh sb="2" eb="4">
      <t>ミヤエキ</t>
    </rPh>
    <phoneticPr fontId="8"/>
  </si>
  <si>
    <t>都立家政駅</t>
    <rPh sb="0" eb="5">
      <t>トリツカセイエキ</t>
    </rPh>
    <phoneticPr fontId="8"/>
  </si>
  <si>
    <t>野方駅</t>
    <rPh sb="0" eb="2">
      <t>ノガタ</t>
    </rPh>
    <rPh sb="2" eb="3">
      <t>エキ</t>
    </rPh>
    <phoneticPr fontId="8"/>
  </si>
  <si>
    <t>沼袋駅</t>
    <rPh sb="0" eb="3">
      <t>ヌマブクロエキ</t>
    </rPh>
    <phoneticPr fontId="8"/>
  </si>
  <si>
    <t>新井薬師前駅</t>
    <rPh sb="0" eb="6">
      <t>アライヤクシマエエキ</t>
    </rPh>
    <phoneticPr fontId="8"/>
  </si>
  <si>
    <t>富士見台駅</t>
    <rPh sb="0" eb="5">
      <t>フジミダイエキ</t>
    </rPh>
    <phoneticPr fontId="8"/>
  </si>
  <si>
    <t>下井草駅</t>
    <rPh sb="0" eb="3">
      <t>シモイグサ</t>
    </rPh>
    <rPh sb="3" eb="4">
      <t>エキ</t>
    </rPh>
    <phoneticPr fontId="8"/>
  </si>
  <si>
    <t>井荻駅</t>
    <rPh sb="0" eb="3">
      <t>イオギエキ</t>
    </rPh>
    <phoneticPr fontId="8"/>
  </si>
  <si>
    <t>上井草駅</t>
    <rPh sb="0" eb="4">
      <t>カミイグサエキ</t>
    </rPh>
    <phoneticPr fontId="8"/>
  </si>
  <si>
    <t>高円寺駅</t>
    <rPh sb="0" eb="4">
      <t>コウエンジエキ</t>
    </rPh>
    <phoneticPr fontId="8"/>
  </si>
  <si>
    <t>荻窪駅</t>
    <rPh sb="0" eb="3">
      <t>オギクボエキ</t>
    </rPh>
    <phoneticPr fontId="8"/>
  </si>
  <si>
    <t>西荻窪駅</t>
    <rPh sb="0" eb="3">
      <t>ニシオギクボ</t>
    </rPh>
    <rPh sb="3" eb="4">
      <t>エキ</t>
    </rPh>
    <phoneticPr fontId="8"/>
  </si>
  <si>
    <t>東高円寺駅</t>
    <rPh sb="0" eb="4">
      <t>ヒガシコウエンジ</t>
    </rPh>
    <rPh sb="4" eb="5">
      <t>エキ</t>
    </rPh>
    <phoneticPr fontId="8"/>
  </si>
  <si>
    <t>新高円寺駅</t>
    <rPh sb="0" eb="4">
      <t>シンコウエンジ</t>
    </rPh>
    <rPh sb="4" eb="5">
      <t>エキ</t>
    </rPh>
    <phoneticPr fontId="8"/>
  </si>
  <si>
    <t>中野富士見町駅</t>
    <rPh sb="0" eb="2">
      <t>ナカノ</t>
    </rPh>
    <rPh sb="2" eb="6">
      <t>フジミチョウ</t>
    </rPh>
    <rPh sb="6" eb="7">
      <t>エキ</t>
    </rPh>
    <phoneticPr fontId="8"/>
  </si>
  <si>
    <t>方南町駅</t>
    <rPh sb="0" eb="4">
      <t>ホウナンチョウエキ</t>
    </rPh>
    <phoneticPr fontId="8"/>
  </si>
  <si>
    <t>永福町駅</t>
    <rPh sb="0" eb="2">
      <t>エイフク</t>
    </rPh>
    <rPh sb="2" eb="3">
      <t>マチ</t>
    </rPh>
    <rPh sb="3" eb="4">
      <t>エキ</t>
    </rPh>
    <phoneticPr fontId="8"/>
  </si>
  <si>
    <t>西永福駅</t>
    <rPh sb="0" eb="4">
      <t>ニシエイフクエキ</t>
    </rPh>
    <phoneticPr fontId="8"/>
  </si>
  <si>
    <t>浜田山駅</t>
    <rPh sb="0" eb="3">
      <t>ハマダヤマ</t>
    </rPh>
    <rPh sb="3" eb="4">
      <t>エキ</t>
    </rPh>
    <phoneticPr fontId="8"/>
  </si>
  <si>
    <t>高井戸駅</t>
    <rPh sb="0" eb="4">
      <t>タカイドエキ</t>
    </rPh>
    <phoneticPr fontId="8"/>
  </si>
  <si>
    <t>富士見ヶ丘駅</t>
    <rPh sb="0" eb="6">
      <t>フジミガオカエキ</t>
    </rPh>
    <phoneticPr fontId="8"/>
  </si>
  <si>
    <t>久我山駅</t>
    <rPh sb="0" eb="3">
      <t>クガヤマ</t>
    </rPh>
    <rPh sb="3" eb="4">
      <t>エキ</t>
    </rPh>
    <phoneticPr fontId="8"/>
  </si>
  <si>
    <t>三鷹台駅</t>
    <rPh sb="0" eb="2">
      <t>ミタカ</t>
    </rPh>
    <rPh sb="2" eb="3">
      <t>ダイ</t>
    </rPh>
    <rPh sb="3" eb="4">
      <t>エキ</t>
    </rPh>
    <phoneticPr fontId="8"/>
  </si>
  <si>
    <t>代田橋駅</t>
    <rPh sb="0" eb="3">
      <t>ダイタバシ</t>
    </rPh>
    <rPh sb="3" eb="4">
      <t>エキ</t>
    </rPh>
    <phoneticPr fontId="8"/>
  </si>
  <si>
    <t>明大前駅</t>
    <rPh sb="0" eb="3">
      <t>メイダイマエ</t>
    </rPh>
    <rPh sb="3" eb="4">
      <t>エキ</t>
    </rPh>
    <phoneticPr fontId="8"/>
  </si>
  <si>
    <t>下高井戸駅</t>
    <rPh sb="0" eb="4">
      <t>シモタカイド</t>
    </rPh>
    <rPh sb="4" eb="5">
      <t>エキ</t>
    </rPh>
    <phoneticPr fontId="8"/>
  </si>
  <si>
    <t>桜上水駅</t>
    <rPh sb="0" eb="3">
      <t>サクラジョウスイ</t>
    </rPh>
    <rPh sb="3" eb="4">
      <t>エキ</t>
    </rPh>
    <phoneticPr fontId="8"/>
  </si>
  <si>
    <t>上北沢駅</t>
    <rPh sb="0" eb="3">
      <t>カミキタザワ</t>
    </rPh>
    <rPh sb="3" eb="4">
      <t>エキ</t>
    </rPh>
    <phoneticPr fontId="8"/>
  </si>
  <si>
    <t>八幡山駅</t>
    <rPh sb="0" eb="3">
      <t>ハチマンヤマ</t>
    </rPh>
    <rPh sb="3" eb="4">
      <t>エキ</t>
    </rPh>
    <phoneticPr fontId="8"/>
  </si>
  <si>
    <t>芦花公園駅</t>
    <rPh sb="0" eb="4">
      <t>ロカコウエン</t>
    </rPh>
    <rPh sb="4" eb="5">
      <t>エキ</t>
    </rPh>
    <phoneticPr fontId="8"/>
  </si>
  <si>
    <t>高田馬場駅</t>
    <rPh sb="0" eb="4">
      <t>タカダノババ</t>
    </rPh>
    <rPh sb="4" eb="5">
      <t>エキ</t>
    </rPh>
    <phoneticPr fontId="8"/>
  </si>
  <si>
    <t>目白駅</t>
    <rPh sb="0" eb="2">
      <t>メジロ</t>
    </rPh>
    <rPh sb="2" eb="3">
      <t>エキ</t>
    </rPh>
    <phoneticPr fontId="8"/>
  </si>
  <si>
    <t>池袋駅</t>
    <rPh sb="0" eb="3">
      <t>イケブクロエキ</t>
    </rPh>
    <phoneticPr fontId="8"/>
  </si>
  <si>
    <t>大塚駅</t>
    <rPh sb="0" eb="2">
      <t>オオツカ</t>
    </rPh>
    <rPh sb="2" eb="3">
      <t>エキ</t>
    </rPh>
    <phoneticPr fontId="8"/>
  </si>
  <si>
    <t>巣鴨駅</t>
    <rPh sb="0" eb="3">
      <t>スガモエキ</t>
    </rPh>
    <phoneticPr fontId="8"/>
  </si>
  <si>
    <t>駒込駅</t>
    <rPh sb="0" eb="3">
      <t>コマゴメエキ</t>
    </rPh>
    <phoneticPr fontId="8"/>
  </si>
  <si>
    <t>新大塚駅</t>
    <rPh sb="0" eb="4">
      <t>シンオオツカエキ</t>
    </rPh>
    <phoneticPr fontId="8"/>
  </si>
  <si>
    <t>雑司が谷駅</t>
    <rPh sb="0" eb="2">
      <t>ゾウシ</t>
    </rPh>
    <rPh sb="3" eb="5">
      <t>ヤエキ</t>
    </rPh>
    <phoneticPr fontId="8"/>
  </si>
  <si>
    <t>東池袋駅</t>
    <rPh sb="0" eb="4">
      <t>ヒガシイケブクロエキ</t>
    </rPh>
    <phoneticPr fontId="8"/>
  </si>
  <si>
    <t>要町駅</t>
    <rPh sb="0" eb="3">
      <t>カナメチョウエキ</t>
    </rPh>
    <phoneticPr fontId="8"/>
  </si>
  <si>
    <t>千川駅</t>
    <rPh sb="0" eb="2">
      <t>センカワ</t>
    </rPh>
    <rPh sb="2" eb="3">
      <t>エキ</t>
    </rPh>
    <phoneticPr fontId="8"/>
  </si>
  <si>
    <t>北池袋駅</t>
    <rPh sb="0" eb="4">
      <t>キタイケブクロエキ</t>
    </rPh>
    <phoneticPr fontId="8"/>
  </si>
  <si>
    <t>下板橋駅</t>
    <rPh sb="0" eb="4">
      <t>シモイタバシエキ</t>
    </rPh>
    <phoneticPr fontId="8"/>
  </si>
  <si>
    <t>板橋駅</t>
    <rPh sb="0" eb="3">
      <t>イタバシエキ</t>
    </rPh>
    <phoneticPr fontId="8"/>
  </si>
  <si>
    <t>椎名町駅</t>
    <rPh sb="0" eb="4">
      <t>シイナマチエキ</t>
    </rPh>
    <phoneticPr fontId="8"/>
  </si>
  <si>
    <t>東長崎駅</t>
    <rPh sb="0" eb="1">
      <t>ヒガシ</t>
    </rPh>
    <rPh sb="1" eb="3">
      <t>ナガサキ</t>
    </rPh>
    <rPh sb="3" eb="4">
      <t>エキ</t>
    </rPh>
    <phoneticPr fontId="8"/>
  </si>
  <si>
    <t>落合南長崎駅</t>
    <rPh sb="0" eb="6">
      <t>オチアイミナミナガサキエキ</t>
    </rPh>
    <phoneticPr fontId="8"/>
  </si>
  <si>
    <t>西巣鴨駅</t>
    <rPh sb="0" eb="3">
      <t>ニシスガモ</t>
    </rPh>
    <rPh sb="3" eb="4">
      <t>エキ</t>
    </rPh>
    <phoneticPr fontId="8"/>
  </si>
  <si>
    <t>南千住駅</t>
    <rPh sb="0" eb="4">
      <t>ミ</t>
    </rPh>
    <phoneticPr fontId="8"/>
  </si>
  <si>
    <t>町屋駅</t>
    <rPh sb="0" eb="3">
      <t>マ</t>
    </rPh>
    <phoneticPr fontId="8"/>
  </si>
  <si>
    <t>日暮里駅</t>
    <rPh sb="0" eb="4">
      <t>ニ</t>
    </rPh>
    <phoneticPr fontId="8"/>
  </si>
  <si>
    <t>西日暮里駅</t>
    <rPh sb="0" eb="5">
      <t>ニ</t>
    </rPh>
    <phoneticPr fontId="8"/>
  </si>
  <si>
    <t>三河島駅</t>
    <rPh sb="0" eb="4">
      <t>ミ</t>
    </rPh>
    <phoneticPr fontId="8"/>
  </si>
  <si>
    <t>熊野前駅</t>
    <rPh sb="0" eb="4">
      <t>ク</t>
    </rPh>
    <phoneticPr fontId="8"/>
  </si>
  <si>
    <t>赤土小学校前駅</t>
  </si>
  <si>
    <t>新三河島駅</t>
    <rPh sb="0" eb="1">
      <t>シン</t>
    </rPh>
    <rPh sb="1" eb="5">
      <t>ミ</t>
    </rPh>
    <phoneticPr fontId="8"/>
  </si>
  <si>
    <t>三ノ輪橋駅</t>
    <rPh sb="0" eb="4">
      <t>ミ</t>
    </rPh>
    <rPh sb="4" eb="5">
      <t>エキ</t>
    </rPh>
    <phoneticPr fontId="8"/>
  </si>
  <si>
    <t>小台駅</t>
    <rPh sb="0" eb="2">
      <t>オダイ</t>
    </rPh>
    <rPh sb="2" eb="3">
      <t>エキ</t>
    </rPh>
    <phoneticPr fontId="8"/>
  </si>
  <si>
    <t>浮間舟渡駅</t>
    <rPh sb="0" eb="5">
      <t>ウキマフナドエキ</t>
    </rPh>
    <phoneticPr fontId="8"/>
  </si>
  <si>
    <t>新板橋駅</t>
    <rPh sb="0" eb="4">
      <t>シンイタバシエキ</t>
    </rPh>
    <phoneticPr fontId="8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</si>
  <si>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8"/>
  </si>
  <si>
    <t>板橋本町駅</t>
    <rPh sb="0" eb="5">
      <t>イタバシホンチョウエキ</t>
    </rPh>
    <phoneticPr fontId="8"/>
  </si>
  <si>
    <t>志村坂上駅</t>
    <rPh sb="0" eb="5">
      <t>シムラサカウエエキ</t>
    </rPh>
    <phoneticPr fontId="8"/>
  </si>
  <si>
    <t>志村三丁目駅</t>
    <rPh sb="0" eb="6">
      <t>シムラサンチョウメエキ</t>
    </rPh>
    <phoneticPr fontId="8"/>
  </si>
  <si>
    <t>蓮根駅</t>
    <rPh sb="0" eb="3">
      <t>ハスネエキ</t>
    </rPh>
    <phoneticPr fontId="8"/>
  </si>
  <si>
    <t>西台駅</t>
    <rPh sb="0" eb="3">
      <t>ニシダイエキ</t>
    </rPh>
    <phoneticPr fontId="8"/>
  </si>
  <si>
    <t>高島平駅</t>
    <rPh sb="0" eb="4">
      <t>タカシマダイラエキ</t>
    </rPh>
    <phoneticPr fontId="8"/>
  </si>
  <si>
    <t>新高島平駅</t>
    <rPh sb="0" eb="5">
      <t>シンタカシマダイラエキ</t>
    </rPh>
    <phoneticPr fontId="8"/>
  </si>
  <si>
    <t>西高島平駅</t>
    <rPh sb="0" eb="5">
      <t>ニシタカシマダイラエキ</t>
    </rPh>
    <phoneticPr fontId="8"/>
  </si>
  <si>
    <t>小竹向原駅</t>
    <rPh sb="0" eb="5">
      <t>コタケムカイハラエキ</t>
    </rPh>
    <phoneticPr fontId="8"/>
  </si>
  <si>
    <t>大山駅</t>
    <rPh sb="0" eb="3">
      <t>オオヤマエキ</t>
    </rPh>
    <phoneticPr fontId="8"/>
  </si>
  <si>
    <t>中板橋駅</t>
    <rPh sb="0" eb="4">
      <t>ナカイタバシエキ</t>
    </rPh>
    <phoneticPr fontId="8"/>
  </si>
  <si>
    <t>ときわ台駅</t>
    <rPh sb="3" eb="4">
      <t>ダイ</t>
    </rPh>
    <rPh sb="4" eb="5">
      <t>エキ</t>
    </rPh>
    <phoneticPr fontId="8"/>
  </si>
  <si>
    <t>東武練馬駅</t>
    <rPh sb="0" eb="5">
      <t>トウブネリマエキ</t>
    </rPh>
    <phoneticPr fontId="8"/>
  </si>
  <si>
    <t>地下鉄赤塚駅</t>
    <rPh sb="0" eb="3">
      <t>チカテツ</t>
    </rPh>
    <rPh sb="3" eb="6">
      <t>アカツカエキ</t>
    </rPh>
    <phoneticPr fontId="27"/>
  </si>
  <si>
    <t>北千住駅</t>
    <rPh sb="0" eb="4">
      <t>キタセンジュエキ</t>
    </rPh>
    <phoneticPr fontId="8"/>
  </si>
  <si>
    <t>小菅駅</t>
    <rPh sb="0" eb="2">
      <t>コスゲ</t>
    </rPh>
    <rPh sb="2" eb="3">
      <t>エキ</t>
    </rPh>
    <phoneticPr fontId="8"/>
  </si>
  <si>
    <t>五反野駅</t>
    <rPh sb="0" eb="2">
      <t>ゴタン</t>
    </rPh>
    <rPh sb="2" eb="3">
      <t>ノ</t>
    </rPh>
    <rPh sb="3" eb="4">
      <t>エキ</t>
    </rPh>
    <phoneticPr fontId="8"/>
  </si>
  <si>
    <t>梅島駅</t>
    <rPh sb="0" eb="2">
      <t>ウマ</t>
    </rPh>
    <rPh sb="2" eb="3">
      <t>エキ</t>
    </rPh>
    <phoneticPr fontId="8"/>
  </si>
  <si>
    <t>西新井駅</t>
    <rPh sb="0" eb="4">
      <t>ニシアライエキ</t>
    </rPh>
    <phoneticPr fontId="8"/>
  </si>
  <si>
    <t>竹ノ塚駅</t>
    <rPh sb="0" eb="1">
      <t>タケ</t>
    </rPh>
    <rPh sb="2" eb="3">
      <t>ツカ</t>
    </rPh>
    <phoneticPr fontId="8"/>
  </si>
  <si>
    <t>大師前駅</t>
    <rPh sb="0" eb="4">
      <t>ダイシマエエキ</t>
    </rPh>
    <phoneticPr fontId="8"/>
  </si>
  <si>
    <t>千住大橋駅</t>
    <rPh sb="0" eb="2">
      <t>センジュ</t>
    </rPh>
    <rPh sb="2" eb="4">
      <t>オオハシ</t>
    </rPh>
    <rPh sb="4" eb="5">
      <t>エキ</t>
    </rPh>
    <phoneticPr fontId="8"/>
  </si>
  <si>
    <t>北綾瀬駅</t>
    <rPh sb="0" eb="4">
      <t>キタアヤセエキ</t>
    </rPh>
    <phoneticPr fontId="8"/>
  </si>
  <si>
    <t>青井駅</t>
    <rPh sb="0" eb="2">
      <t>アオ</t>
    </rPh>
    <rPh sb="2" eb="3">
      <t>エキ</t>
    </rPh>
    <phoneticPr fontId="8"/>
  </si>
  <si>
    <t>六町駅</t>
    <rPh sb="0" eb="2">
      <t>ロチ</t>
    </rPh>
    <rPh sb="2" eb="3">
      <t>エキ</t>
    </rPh>
    <phoneticPr fontId="8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</si>
  <si>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8"/>
  </si>
  <si>
    <t>舎人駅</t>
    <rPh sb="0" eb="2">
      <t>トネ</t>
    </rPh>
    <rPh sb="2" eb="3">
      <t>エキ</t>
    </rPh>
    <phoneticPr fontId="8"/>
  </si>
  <si>
    <t>舎人公園駅</t>
    <rPh sb="0" eb="4">
      <t>トネコ</t>
    </rPh>
    <rPh sb="4" eb="5">
      <t>エキ</t>
    </rPh>
    <phoneticPr fontId="8"/>
  </si>
  <si>
    <t>谷在家駅</t>
    <rPh sb="0" eb="3">
      <t>ヤサ</t>
    </rPh>
    <rPh sb="3" eb="4">
      <t>エキ</t>
    </rPh>
    <phoneticPr fontId="8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</si>
  <si>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8"/>
  </si>
  <si>
    <t>江北駅</t>
    <rPh sb="0" eb="2">
      <t>コク</t>
    </rPh>
    <rPh sb="2" eb="3">
      <t>エキ</t>
    </rPh>
    <phoneticPr fontId="8"/>
  </si>
  <si>
    <t>高野駅</t>
    <rPh sb="0" eb="2">
      <t>コウヤ</t>
    </rPh>
    <rPh sb="2" eb="3">
      <t>エキ</t>
    </rPh>
    <phoneticPr fontId="8"/>
  </si>
  <si>
    <t>扇大橋駅</t>
    <rPh sb="0" eb="1">
      <t>オウ</t>
    </rPh>
    <rPh sb="1" eb="3">
      <t>オオハシ</t>
    </rPh>
    <rPh sb="3" eb="4">
      <t>エキ</t>
    </rPh>
    <phoneticPr fontId="8"/>
  </si>
  <si>
    <t>足立小台駅</t>
    <rPh sb="0" eb="2">
      <t>アタ</t>
    </rPh>
    <rPh sb="2" eb="4">
      <t>オタ</t>
    </rPh>
    <rPh sb="4" eb="5">
      <t>エキ</t>
    </rPh>
    <phoneticPr fontId="8"/>
  </si>
  <si>
    <t>堀切駅</t>
    <rPh sb="0" eb="2">
      <t>ホリキリ</t>
    </rPh>
    <rPh sb="2" eb="3">
      <t>エキ</t>
    </rPh>
    <phoneticPr fontId="3"/>
  </si>
  <si>
    <t>亀有駅</t>
    <rPh sb="0" eb="3">
      <t>カメアリエキ</t>
    </rPh>
    <phoneticPr fontId="8"/>
  </si>
  <si>
    <t>綾瀬駅</t>
    <rPh sb="0" eb="3">
      <t>アヤセエキ</t>
    </rPh>
    <phoneticPr fontId="8"/>
  </si>
  <si>
    <t>新小岩駅</t>
    <rPh sb="0" eb="4">
      <t>シンコイワエキ</t>
    </rPh>
    <phoneticPr fontId="8"/>
  </si>
  <si>
    <t>柴又駅</t>
    <rPh sb="0" eb="2">
      <t>シバマタ</t>
    </rPh>
    <rPh sb="2" eb="3">
      <t>エキ</t>
    </rPh>
    <phoneticPr fontId="8"/>
  </si>
  <si>
    <t>京成高砂駅</t>
    <rPh sb="0" eb="4">
      <t>ケイセイタカサゴ</t>
    </rPh>
    <rPh sb="4" eb="5">
      <t>エキ</t>
    </rPh>
    <phoneticPr fontId="8"/>
  </si>
  <si>
    <t>青砥駅</t>
    <rPh sb="0" eb="2">
      <t>アオト</t>
    </rPh>
    <rPh sb="2" eb="3">
      <t>エキ</t>
    </rPh>
    <phoneticPr fontId="8"/>
  </si>
  <si>
    <t>お花茶屋駅</t>
    <rPh sb="1" eb="4">
      <t>ハナヂャヤ</t>
    </rPh>
    <rPh sb="4" eb="5">
      <t>エキ</t>
    </rPh>
    <phoneticPr fontId="8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</si>
  <si>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8"/>
  </si>
  <si>
    <t>京成立石駅</t>
    <rPh sb="0" eb="4">
      <t>ケイセイタテイシ</t>
    </rPh>
    <rPh sb="4" eb="5">
      <t>エキ</t>
    </rPh>
    <phoneticPr fontId="8"/>
  </si>
  <si>
    <t>四ツ木駅</t>
    <rPh sb="0" eb="1">
      <t>ヨ</t>
    </rPh>
    <rPh sb="2" eb="3">
      <t>ギ</t>
    </rPh>
    <rPh sb="3" eb="4">
      <t>エキ</t>
    </rPh>
    <phoneticPr fontId="8"/>
  </si>
  <si>
    <t>新柴又駅</t>
    <rPh sb="0" eb="1">
      <t>シン</t>
    </rPh>
    <rPh sb="1" eb="3">
      <t>シバマタ</t>
    </rPh>
    <rPh sb="3" eb="4">
      <t>エキ</t>
    </rPh>
    <phoneticPr fontId="8"/>
  </si>
  <si>
    <t>平井駅</t>
    <rPh sb="0" eb="3">
      <t>ヒライエキ</t>
    </rPh>
    <phoneticPr fontId="8"/>
  </si>
  <si>
    <t>小岩駅</t>
    <rPh sb="0" eb="3">
      <t>コイワエキ</t>
    </rPh>
    <phoneticPr fontId="8"/>
  </si>
  <si>
    <t>東大島駅</t>
    <rPh sb="0" eb="4">
      <t>ヒガシオオジマエキ</t>
    </rPh>
    <phoneticPr fontId="8"/>
  </si>
  <si>
    <t>瑞江駅</t>
    <rPh sb="0" eb="3">
      <t>ミズエエキ</t>
    </rPh>
    <phoneticPr fontId="8"/>
  </si>
  <si>
    <t>西葛西駅</t>
    <rPh sb="0" eb="4">
      <t>ニシカサイエキ</t>
    </rPh>
    <phoneticPr fontId="8"/>
  </si>
  <si>
    <t>篠崎駅</t>
    <rPh sb="0" eb="3">
      <t>シノザキエキ</t>
    </rPh>
    <phoneticPr fontId="8"/>
  </si>
  <si>
    <t>一之江駅</t>
    <rPh sb="0" eb="4">
      <t>イチノエエキ</t>
    </rPh>
    <phoneticPr fontId="8"/>
  </si>
  <si>
    <t>船堀駅</t>
    <rPh sb="0" eb="3">
      <t>フナボリエキ</t>
    </rPh>
    <phoneticPr fontId="8"/>
  </si>
  <si>
    <t>葛西駅</t>
    <rPh sb="0" eb="2">
      <t>カサイ</t>
    </rPh>
    <rPh sb="2" eb="3">
      <t>エキ</t>
    </rPh>
    <phoneticPr fontId="8"/>
  </si>
  <si>
    <t>葛西臨海公園駅</t>
    <rPh sb="0" eb="7">
      <t>カサイリンカイコウエンエキ</t>
    </rPh>
    <phoneticPr fontId="8"/>
  </si>
  <si>
    <t>京成小岩駅</t>
    <rPh sb="0" eb="5">
      <t>ケイセイコイワエキ</t>
    </rPh>
    <phoneticPr fontId="8"/>
  </si>
  <si>
    <t>京成江戸川駅</t>
    <rPh sb="0" eb="2">
      <t>ケイセイ</t>
    </rPh>
    <rPh sb="2" eb="6">
      <t>エドガワエキ</t>
    </rPh>
    <phoneticPr fontId="8"/>
  </si>
  <si>
    <t>八王子駅</t>
    <rPh sb="0" eb="4">
      <t>ハチオウジエキ</t>
    </rPh>
    <phoneticPr fontId="8"/>
  </si>
  <si>
    <t>西八王子駅</t>
    <rPh sb="0" eb="5">
      <t>ニシハチオウジエキ</t>
    </rPh>
    <phoneticPr fontId="8"/>
  </si>
  <si>
    <t>高尾駅</t>
    <rPh sb="0" eb="3">
      <t>タカオエキ</t>
    </rPh>
    <phoneticPr fontId="8"/>
  </si>
  <si>
    <t>片倉駅</t>
    <rPh sb="0" eb="3">
      <t>カタクラエキ</t>
    </rPh>
    <phoneticPr fontId="8"/>
  </si>
  <si>
    <t>八王子みなみ野駅</t>
    <rPh sb="0" eb="7">
      <t>ハチオウジミナミノエ</t>
    </rPh>
    <rPh sb="7" eb="8">
      <t>キ</t>
    </rPh>
    <phoneticPr fontId="8"/>
  </si>
  <si>
    <t>北八王子駅</t>
    <rPh sb="0" eb="1">
      <t>キタ</t>
    </rPh>
    <rPh sb="1" eb="5">
      <t>ハチオウジエキ</t>
    </rPh>
    <phoneticPr fontId="8"/>
  </si>
  <si>
    <t>小宮駅</t>
    <rPh sb="0" eb="2">
      <t>コミヤ</t>
    </rPh>
    <rPh sb="2" eb="3">
      <t>エキ</t>
    </rPh>
    <phoneticPr fontId="8"/>
  </si>
  <si>
    <t>京王八王子駅</t>
    <rPh sb="0" eb="2">
      <t>ケイオウ</t>
    </rPh>
    <rPh sb="2" eb="6">
      <t>ハチオウジエキ</t>
    </rPh>
    <phoneticPr fontId="8"/>
  </si>
  <si>
    <t>長沼駅</t>
    <rPh sb="0" eb="2">
      <t>ナガヌマ</t>
    </rPh>
    <rPh sb="2" eb="3">
      <t>エキ</t>
    </rPh>
    <phoneticPr fontId="8"/>
  </si>
  <si>
    <t>北野駅</t>
    <rPh sb="0" eb="2">
      <t>キタノ</t>
    </rPh>
    <rPh sb="2" eb="3">
      <t>エキ</t>
    </rPh>
    <phoneticPr fontId="8"/>
  </si>
  <si>
    <t>京王片倉駅</t>
    <rPh sb="0" eb="5">
      <t>ケイオウカタクラエキ</t>
    </rPh>
    <phoneticPr fontId="8"/>
  </si>
  <si>
    <t>山田駅</t>
    <rPh sb="0" eb="2">
      <t>ヤマダ</t>
    </rPh>
    <rPh sb="2" eb="3">
      <t>エキ</t>
    </rPh>
    <phoneticPr fontId="8"/>
  </si>
  <si>
    <t>めじろ台駅</t>
    <rPh sb="3" eb="4">
      <t>ダイ</t>
    </rPh>
    <rPh sb="4" eb="5">
      <t>エキ</t>
    </rPh>
    <phoneticPr fontId="8"/>
  </si>
  <si>
    <t>狭間駅</t>
    <rPh sb="0" eb="2">
      <t>ハザマ</t>
    </rPh>
    <rPh sb="2" eb="3">
      <t>エキ</t>
    </rPh>
    <phoneticPr fontId="8"/>
  </si>
  <si>
    <t>高尾山口駅</t>
    <rPh sb="0" eb="5">
      <t>タカオサングチエキ</t>
    </rPh>
    <phoneticPr fontId="8"/>
  </si>
  <si>
    <t>南大沢駅</t>
    <rPh sb="0" eb="3">
      <t>ミナミオオサワ</t>
    </rPh>
    <rPh sb="3" eb="4">
      <t>エキ</t>
    </rPh>
    <phoneticPr fontId="8"/>
  </si>
  <si>
    <t>京王堀之内駅</t>
    <rPh sb="0" eb="2">
      <t>ケイオウ</t>
    </rPh>
    <rPh sb="2" eb="5">
      <t>ホリノウチ</t>
    </rPh>
    <rPh sb="5" eb="6">
      <t>エキ</t>
    </rPh>
    <phoneticPr fontId="8"/>
  </si>
  <si>
    <t>松が谷駅</t>
    <rPh sb="0" eb="1">
      <t>マツ</t>
    </rPh>
    <rPh sb="2" eb="4">
      <t>ヤエキ</t>
    </rPh>
    <phoneticPr fontId="8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</si>
  <si>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8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</si>
  <si>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8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</si>
  <si>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5"/>
  </si>
  <si>
    <t>立飛駅</t>
    <rPh sb="0" eb="1">
      <t>タ</t>
    </rPh>
    <rPh sb="1" eb="2">
      <t>ト</t>
    </rPh>
    <rPh sb="2" eb="3">
      <t>エキ</t>
    </rPh>
    <phoneticPr fontId="5"/>
  </si>
  <si>
    <t>吉祥寺駅</t>
    <rPh sb="0" eb="3">
      <t>キチジョウジ</t>
    </rPh>
    <rPh sb="3" eb="4">
      <t>エキ</t>
    </rPh>
    <phoneticPr fontId="8"/>
  </si>
  <si>
    <t>三鷹駅</t>
    <rPh sb="0" eb="2">
      <t>ミタカ</t>
    </rPh>
    <rPh sb="2" eb="3">
      <t>エキ</t>
    </rPh>
    <phoneticPr fontId="8"/>
  </si>
  <si>
    <t>武蔵境駅</t>
    <rPh sb="0" eb="2">
      <t>ムサシ</t>
    </rPh>
    <rPh sb="2" eb="3">
      <t>サカイ</t>
    </rPh>
    <rPh sb="3" eb="4">
      <t>エキ</t>
    </rPh>
    <phoneticPr fontId="8"/>
  </si>
  <si>
    <t>三鷹駅</t>
    <rPh sb="0" eb="3">
      <t>ミタカエキ</t>
    </rPh>
    <phoneticPr fontId="8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</si>
  <si>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8"/>
  </si>
  <si>
    <t>つつじヶ丘駅</t>
    <rPh sb="4" eb="6">
      <t>オカエキ</t>
    </rPh>
    <phoneticPr fontId="8"/>
  </si>
  <si>
    <t>小作駅</t>
    <rPh sb="0" eb="3">
      <t>オザクエキ</t>
    </rPh>
    <phoneticPr fontId="8"/>
  </si>
  <si>
    <t>河辺駅</t>
    <rPh sb="0" eb="3">
      <t>カベエキ</t>
    </rPh>
    <phoneticPr fontId="8"/>
  </si>
  <si>
    <t>東青梅駅</t>
    <rPh sb="0" eb="4">
      <t>ヒガシオウメエキ</t>
    </rPh>
    <phoneticPr fontId="8"/>
  </si>
  <si>
    <t>青梅駅</t>
    <rPh sb="0" eb="3">
      <t>オウメエキ</t>
    </rPh>
    <phoneticPr fontId="8"/>
  </si>
  <si>
    <t>宮ノ平駅</t>
    <rPh sb="0" eb="1">
      <t>ミヤ</t>
    </rPh>
    <rPh sb="2" eb="4">
      <t>ヒラエキ</t>
    </rPh>
    <phoneticPr fontId="8"/>
  </si>
  <si>
    <t>日向和田駅</t>
    <rPh sb="0" eb="4">
      <t>ヒナタワダ</t>
    </rPh>
    <rPh sb="4" eb="5">
      <t>エキ</t>
    </rPh>
    <phoneticPr fontId="8"/>
  </si>
  <si>
    <t>石神前駅</t>
    <rPh sb="0" eb="2">
      <t>イシガミ</t>
    </rPh>
    <rPh sb="2" eb="3">
      <t>マエ</t>
    </rPh>
    <phoneticPr fontId="8"/>
  </si>
  <si>
    <t>二俣尾駅</t>
    <rPh sb="0" eb="3">
      <t>フタマタオ</t>
    </rPh>
    <rPh sb="3" eb="4">
      <t>エキ</t>
    </rPh>
    <phoneticPr fontId="8"/>
  </si>
  <si>
    <t>軍畑駅</t>
    <rPh sb="0" eb="3">
      <t>イクサバタエキ</t>
    </rPh>
    <phoneticPr fontId="8"/>
  </si>
  <si>
    <t>沢井駅</t>
    <rPh sb="0" eb="3">
      <t>サワイエキ</t>
    </rPh>
    <phoneticPr fontId="8"/>
  </si>
  <si>
    <t>御嶽駅</t>
    <rPh sb="0" eb="2">
      <t>ミタケ</t>
    </rPh>
    <rPh sb="2" eb="3">
      <t>エキ</t>
    </rPh>
    <phoneticPr fontId="8"/>
  </si>
  <si>
    <t>武蔵野台駅</t>
    <rPh sb="0" eb="4">
      <t>ムサシノダイ</t>
    </rPh>
    <rPh sb="4" eb="5">
      <t>エキ</t>
    </rPh>
    <phoneticPr fontId="8"/>
  </si>
  <si>
    <t>多磨霊園駅</t>
    <rPh sb="0" eb="5">
      <t>タマレイエンエキ</t>
    </rPh>
    <phoneticPr fontId="8"/>
  </si>
  <si>
    <t>東府中駅</t>
    <rPh sb="0" eb="4">
      <t>ヒガシフチュウエキ</t>
    </rPh>
    <phoneticPr fontId="8"/>
  </si>
  <si>
    <t>府中駅</t>
    <rPh sb="0" eb="3">
      <t>フチュウエキ</t>
    </rPh>
    <phoneticPr fontId="8"/>
  </si>
  <si>
    <t>分倍河原駅</t>
    <rPh sb="0" eb="5">
      <t>ブバイガワラエキ</t>
    </rPh>
    <phoneticPr fontId="8"/>
  </si>
  <si>
    <t>中河原駅</t>
    <rPh sb="0" eb="3">
      <t>ナカガワラ</t>
    </rPh>
    <rPh sb="3" eb="4">
      <t>エキ</t>
    </rPh>
    <phoneticPr fontId="8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</si>
  <si>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8"/>
  </si>
  <si>
    <t>府中本町駅</t>
    <rPh sb="0" eb="5">
      <t>フチュウホンマチエキ</t>
    </rPh>
    <phoneticPr fontId="8"/>
  </si>
  <si>
    <t>北府中駅</t>
    <rPh sb="0" eb="3">
      <t>キタフチュウ</t>
    </rPh>
    <rPh sb="3" eb="4">
      <t>エキ</t>
    </rPh>
    <phoneticPr fontId="8"/>
  </si>
  <si>
    <t>多磨駅</t>
    <rPh sb="0" eb="2">
      <t>タマ</t>
    </rPh>
    <rPh sb="2" eb="3">
      <t>エキ</t>
    </rPh>
    <phoneticPr fontId="8"/>
  </si>
  <si>
    <t>白糸台駅</t>
    <rPh sb="0" eb="4">
      <t>シライトダイエキ</t>
    </rPh>
    <phoneticPr fontId="8"/>
  </si>
  <si>
    <t>競艇場前駅</t>
    <rPh sb="0" eb="5">
      <t>キョウテイジョウマエエキ</t>
    </rPh>
    <phoneticPr fontId="8"/>
  </si>
  <si>
    <t>是政駅</t>
    <rPh sb="0" eb="2">
      <t>コレマサ</t>
    </rPh>
    <rPh sb="2" eb="3">
      <t>エキ</t>
    </rPh>
    <phoneticPr fontId="8"/>
  </si>
  <si>
    <t>西府駅</t>
    <rPh sb="0" eb="1">
      <t>ニシ</t>
    </rPh>
    <rPh sb="1" eb="2">
      <t>フ</t>
    </rPh>
    <rPh sb="2" eb="3">
      <t>エキ</t>
    </rPh>
    <phoneticPr fontId="8"/>
  </si>
  <si>
    <t>西立川駅</t>
    <rPh sb="0" eb="3">
      <t>ニシタチカワ</t>
    </rPh>
    <rPh sb="3" eb="4">
      <t>エキ</t>
    </rPh>
    <phoneticPr fontId="5"/>
  </si>
  <si>
    <t>東中神駅</t>
    <rPh sb="0" eb="3">
      <t>ヒガシナカガミ</t>
    </rPh>
    <rPh sb="3" eb="4">
      <t>エキ</t>
    </rPh>
    <phoneticPr fontId="5"/>
  </si>
  <si>
    <t>中神駅</t>
    <rPh sb="0" eb="2">
      <t>ナカガミ</t>
    </rPh>
    <rPh sb="2" eb="3">
      <t>エキ</t>
    </rPh>
    <phoneticPr fontId="5"/>
  </si>
  <si>
    <t>昭島駅</t>
    <rPh sb="0" eb="2">
      <t>アキシマ</t>
    </rPh>
    <rPh sb="2" eb="3">
      <t>エキ</t>
    </rPh>
    <phoneticPr fontId="5"/>
  </si>
  <si>
    <t>拝島駅</t>
    <rPh sb="0" eb="2">
      <t>ハイジマ</t>
    </rPh>
    <rPh sb="2" eb="3">
      <t>エキ</t>
    </rPh>
    <phoneticPr fontId="5"/>
  </si>
  <si>
    <t>飛田給駅</t>
    <rPh sb="0" eb="4">
      <t>トビタキュウエキ</t>
    </rPh>
    <phoneticPr fontId="8"/>
  </si>
  <si>
    <t>西調布駅</t>
    <rPh sb="0" eb="4">
      <t>ニシチョウフエキ</t>
    </rPh>
    <phoneticPr fontId="8"/>
  </si>
  <si>
    <t>調布駅</t>
    <rPh sb="0" eb="3">
      <t>チョウフエキ</t>
    </rPh>
    <phoneticPr fontId="8"/>
  </si>
  <si>
    <t>布田駅</t>
    <rPh sb="0" eb="3">
      <t>フダエキ</t>
    </rPh>
    <phoneticPr fontId="8"/>
  </si>
  <si>
    <t>国領駅</t>
    <rPh sb="0" eb="3">
      <t>コクリョウエキ</t>
    </rPh>
    <phoneticPr fontId="8"/>
  </si>
  <si>
    <t>柴崎駅</t>
    <rPh sb="0" eb="2">
      <t>シバザキ</t>
    </rPh>
    <rPh sb="2" eb="3">
      <t>エキ</t>
    </rPh>
    <phoneticPr fontId="8"/>
  </si>
  <si>
    <t>仙川駅</t>
    <rPh sb="0" eb="3">
      <t>センガワエキ</t>
    </rPh>
    <phoneticPr fontId="8"/>
  </si>
  <si>
    <t>京王多摩川駅</t>
    <rPh sb="0" eb="6">
      <t>ケイオウタマガワエキ</t>
    </rPh>
    <phoneticPr fontId="8"/>
  </si>
  <si>
    <t>町田駅</t>
    <rPh sb="0" eb="3">
      <t>マチダエキ</t>
    </rPh>
    <phoneticPr fontId="5"/>
  </si>
  <si>
    <t>成瀬駅</t>
    <rPh sb="0" eb="2">
      <t>ナルセ</t>
    </rPh>
    <rPh sb="2" eb="3">
      <t>エキ</t>
    </rPh>
    <phoneticPr fontId="5"/>
  </si>
  <si>
    <t>相原駅</t>
    <rPh sb="0" eb="3">
      <t>アイハラエキ</t>
    </rPh>
    <phoneticPr fontId="5"/>
  </si>
  <si>
    <t>多摩境駅</t>
    <rPh sb="0" eb="4">
      <t>タマサカイエキ</t>
    </rPh>
    <phoneticPr fontId="5"/>
  </si>
  <si>
    <t>玉川学園前駅</t>
    <rPh sb="0" eb="6">
      <t>タマガワガクエンマエエキ</t>
    </rPh>
    <phoneticPr fontId="5"/>
  </si>
  <si>
    <t>鶴川駅</t>
    <rPh sb="0" eb="2">
      <t>ツルカワ</t>
    </rPh>
    <rPh sb="2" eb="3">
      <t>エキ</t>
    </rPh>
    <phoneticPr fontId="5"/>
  </si>
  <si>
    <t>すずかけ台駅</t>
    <rPh sb="4" eb="5">
      <t>ダイ</t>
    </rPh>
    <rPh sb="5" eb="6">
      <t>エキ</t>
    </rPh>
    <phoneticPr fontId="5"/>
  </si>
  <si>
    <t>つくし野駅</t>
    <rPh sb="3" eb="4">
      <t>ノ</t>
    </rPh>
    <rPh sb="4" eb="5">
      <t>エキ</t>
    </rPh>
    <phoneticPr fontId="5"/>
  </si>
  <si>
    <t>武蔵小金井駅</t>
    <rPh sb="0" eb="5">
      <t>ムサシコガネイ</t>
    </rPh>
    <rPh sb="5" eb="6">
      <t>エキ</t>
    </rPh>
    <phoneticPr fontId="8"/>
  </si>
  <si>
    <t>東小金井駅</t>
    <rPh sb="0" eb="1">
      <t>ヒガシ</t>
    </rPh>
    <rPh sb="1" eb="4">
      <t>コガネイ</t>
    </rPh>
    <rPh sb="4" eb="5">
      <t>エキ</t>
    </rPh>
    <phoneticPr fontId="8"/>
  </si>
  <si>
    <t>新小金井駅</t>
    <rPh sb="0" eb="4">
      <t>シンコガネイ</t>
    </rPh>
    <rPh sb="4" eb="5">
      <t>エキ</t>
    </rPh>
    <phoneticPr fontId="8"/>
  </si>
  <si>
    <t>東大和市駅</t>
    <rPh sb="0" eb="4">
      <t>ヒガシヤマトシ</t>
    </rPh>
    <rPh sb="4" eb="5">
      <t>エキ</t>
    </rPh>
    <phoneticPr fontId="8"/>
  </si>
  <si>
    <t>小川駅</t>
    <rPh sb="0" eb="3">
      <t>オガワエキ</t>
    </rPh>
    <phoneticPr fontId="8"/>
  </si>
  <si>
    <t>鷹の台駅</t>
    <rPh sb="0" eb="1">
      <t>タカ</t>
    </rPh>
    <rPh sb="2" eb="4">
      <t>ダイエキ</t>
    </rPh>
    <phoneticPr fontId="8"/>
  </si>
  <si>
    <t>新小平駅</t>
    <rPh sb="0" eb="4">
      <t>シンコダイラエキ</t>
    </rPh>
    <phoneticPr fontId="8"/>
  </si>
  <si>
    <t>青梅街道駅</t>
    <rPh sb="0" eb="4">
      <t>オウメカイドウ</t>
    </rPh>
    <phoneticPr fontId="8"/>
  </si>
  <si>
    <t>一橋学園駅</t>
    <rPh sb="0" eb="5">
      <t>ヒトツバシガクエンエキ</t>
    </rPh>
    <phoneticPr fontId="8"/>
  </si>
  <si>
    <t>小平駅</t>
    <rPh sb="0" eb="2">
      <t>コダイラ</t>
    </rPh>
    <rPh sb="2" eb="3">
      <t>エキ</t>
    </rPh>
    <phoneticPr fontId="8"/>
  </si>
  <si>
    <t>花小金井駅</t>
    <rPh sb="0" eb="4">
      <t>ハナコガネイ</t>
    </rPh>
    <rPh sb="4" eb="5">
      <t>エキ</t>
    </rPh>
    <phoneticPr fontId="8"/>
  </si>
  <si>
    <t>高幡不動駅</t>
    <rPh sb="0" eb="2">
      <t>タカハタ</t>
    </rPh>
    <rPh sb="2" eb="4">
      <t>フドウ</t>
    </rPh>
    <rPh sb="4" eb="5">
      <t>エキ</t>
    </rPh>
    <phoneticPr fontId="8"/>
  </si>
  <si>
    <t>豊田駅</t>
    <rPh sb="0" eb="3">
      <t>トヨダエキ</t>
    </rPh>
    <phoneticPr fontId="8"/>
  </si>
  <si>
    <t>日野駅</t>
    <rPh sb="0" eb="2">
      <t>ヒノ</t>
    </rPh>
    <rPh sb="2" eb="3">
      <t>エキ</t>
    </rPh>
    <phoneticPr fontId="8"/>
  </si>
  <si>
    <t>百草園駅</t>
    <rPh sb="0" eb="3">
      <t>モグサエン</t>
    </rPh>
    <rPh sb="3" eb="4">
      <t>エキ</t>
    </rPh>
    <phoneticPr fontId="8"/>
  </si>
  <si>
    <t>南平駅</t>
    <rPh sb="0" eb="2">
      <t>ミナミダイラ</t>
    </rPh>
    <rPh sb="2" eb="3">
      <t>エキ</t>
    </rPh>
    <phoneticPr fontId="8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</si>
  <si>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8"/>
  </si>
  <si>
    <t>万願寺駅</t>
    <rPh sb="0" eb="4">
      <t>マンガンジエキ</t>
    </rPh>
    <phoneticPr fontId="8"/>
  </si>
  <si>
    <t>多摩動物公園駅</t>
    <rPh sb="0" eb="7">
      <t>タマドウブツコウエンエキ</t>
    </rPh>
    <phoneticPr fontId="8"/>
  </si>
  <si>
    <t>甲州街道駅</t>
    <rPh sb="0" eb="2">
      <t>コウシュウ</t>
    </rPh>
    <rPh sb="2" eb="4">
      <t>カイドウ</t>
    </rPh>
    <rPh sb="4" eb="5">
      <t>エキ</t>
    </rPh>
    <phoneticPr fontId="8"/>
  </si>
  <si>
    <t>程久保駅</t>
    <rPh sb="0" eb="3">
      <t>ホドクボ</t>
    </rPh>
    <rPh sb="3" eb="4">
      <t>エキ</t>
    </rPh>
    <phoneticPr fontId="8"/>
  </si>
  <si>
    <t>久米川駅</t>
    <rPh sb="0" eb="4">
      <t>クメガワエキ</t>
    </rPh>
    <phoneticPr fontId="8"/>
  </si>
  <si>
    <t>東村山駅</t>
    <rPh sb="0" eb="4">
      <t>ヒガシムラヤマエキ</t>
    </rPh>
    <phoneticPr fontId="8"/>
  </si>
  <si>
    <t>新秋津駅</t>
    <rPh sb="0" eb="1">
      <t>シン</t>
    </rPh>
    <rPh sb="1" eb="3">
      <t>アキツ</t>
    </rPh>
    <rPh sb="3" eb="4">
      <t>エキ</t>
    </rPh>
    <phoneticPr fontId="8"/>
  </si>
  <si>
    <t>秋津駅</t>
    <rPh sb="0" eb="2">
      <t>アキツ</t>
    </rPh>
    <rPh sb="2" eb="3">
      <t>エキ</t>
    </rPh>
    <phoneticPr fontId="8"/>
  </si>
  <si>
    <t>萩山駅</t>
    <rPh sb="0" eb="2">
      <t>ハギヤマ</t>
    </rPh>
    <rPh sb="2" eb="3">
      <t>エキ</t>
    </rPh>
    <phoneticPr fontId="8"/>
  </si>
  <si>
    <t>八坂駅</t>
    <rPh sb="0" eb="2">
      <t>ヤサカ</t>
    </rPh>
    <rPh sb="2" eb="3">
      <t>エキ</t>
    </rPh>
    <phoneticPr fontId="8"/>
  </si>
  <si>
    <t>西武遊園地駅</t>
    <rPh sb="0" eb="6">
      <t>セイブユウエンチエキ</t>
    </rPh>
    <phoneticPr fontId="8"/>
  </si>
  <si>
    <t>西武園駅</t>
    <rPh sb="0" eb="4">
      <t>セイブエンエキ</t>
    </rPh>
    <phoneticPr fontId="8"/>
  </si>
  <si>
    <t>武蔵大和駅</t>
    <rPh sb="0" eb="2">
      <t>ムサシ</t>
    </rPh>
    <rPh sb="2" eb="4">
      <t>ヤマト</t>
    </rPh>
    <rPh sb="4" eb="5">
      <t>エキ</t>
    </rPh>
    <phoneticPr fontId="8"/>
  </si>
  <si>
    <t>国分寺駅</t>
    <rPh sb="0" eb="4">
      <t>コクブンジエキ</t>
    </rPh>
    <phoneticPr fontId="8"/>
  </si>
  <si>
    <t>西国分寺駅</t>
    <rPh sb="0" eb="5">
      <t>ニシコクブンジエキ</t>
    </rPh>
    <phoneticPr fontId="8"/>
  </si>
  <si>
    <t>国立駅</t>
    <rPh sb="0" eb="3">
      <t>クニタチエキ</t>
    </rPh>
    <phoneticPr fontId="8"/>
  </si>
  <si>
    <t>恋ヶ窪駅</t>
    <rPh sb="0" eb="3">
      <t>コイガクボ</t>
    </rPh>
    <rPh sb="3" eb="4">
      <t>エキ</t>
    </rPh>
    <phoneticPr fontId="8"/>
  </si>
  <si>
    <t>谷保駅</t>
    <rPh sb="0" eb="3">
      <t>ヤホエキ</t>
    </rPh>
    <phoneticPr fontId="8"/>
  </si>
  <si>
    <t>矢川駅</t>
    <rPh sb="0" eb="2">
      <t>ヤガワ</t>
    </rPh>
    <rPh sb="2" eb="3">
      <t>エキ</t>
    </rPh>
    <phoneticPr fontId="8"/>
  </si>
  <si>
    <t>福生駅</t>
    <rPh sb="0" eb="3">
      <t>フッサエキ</t>
    </rPh>
    <phoneticPr fontId="8"/>
  </si>
  <si>
    <t>牛浜駅</t>
    <rPh sb="0" eb="3">
      <t>ウシハマエキ</t>
    </rPh>
    <phoneticPr fontId="8"/>
  </si>
  <si>
    <t>拝島駅</t>
    <rPh sb="0" eb="3">
      <t>ハイジマエキ</t>
    </rPh>
    <phoneticPr fontId="8"/>
  </si>
  <si>
    <t>熊川駅</t>
    <rPh sb="0" eb="3">
      <t>クマガワエキ</t>
    </rPh>
    <phoneticPr fontId="8"/>
  </si>
  <si>
    <t>東福生駅</t>
    <rPh sb="0" eb="4">
      <t>ヒガシフッサエキ</t>
    </rPh>
    <phoneticPr fontId="8"/>
  </si>
  <si>
    <t>狛江駅</t>
    <rPh sb="0" eb="2">
      <t>コマエ</t>
    </rPh>
    <rPh sb="2" eb="3">
      <t>エキ</t>
    </rPh>
    <phoneticPr fontId="8"/>
  </si>
  <si>
    <t>和泉多摩川駅</t>
    <rPh sb="0" eb="6">
      <t>イズミタマガワエキ</t>
    </rPh>
    <phoneticPr fontId="8"/>
  </si>
  <si>
    <t>喜多見駅</t>
    <rPh sb="0" eb="4">
      <t>キタミエキ</t>
    </rPh>
    <phoneticPr fontId="8"/>
  </si>
  <si>
    <t>東大和市駅</t>
    <rPh sb="0" eb="5">
      <t>ヒガシヤマトシエキ</t>
    </rPh>
    <phoneticPr fontId="8"/>
  </si>
  <si>
    <t>玉川上水駅</t>
    <rPh sb="0" eb="4">
      <t>タマガワジョウスイ</t>
    </rPh>
    <rPh sb="4" eb="5">
      <t>エキ</t>
    </rPh>
    <phoneticPr fontId="8"/>
  </si>
  <si>
    <t>武蔵大和駅</t>
    <rPh sb="0" eb="5">
      <t>ムサシヤマトエキ</t>
    </rPh>
    <phoneticPr fontId="8"/>
  </si>
  <si>
    <t>上北台駅</t>
    <rPh sb="0" eb="4">
      <t>カミキタダイエキ</t>
    </rPh>
    <phoneticPr fontId="8"/>
  </si>
  <si>
    <t>桜街道駅</t>
    <rPh sb="0" eb="4">
      <t>サクラカイドウエキ</t>
    </rPh>
    <phoneticPr fontId="8"/>
  </si>
  <si>
    <t>清瀬駅</t>
    <rPh sb="0" eb="3">
      <t>キヨセエキ</t>
    </rPh>
    <phoneticPr fontId="8"/>
  </si>
  <si>
    <t>秋津駅</t>
    <rPh sb="0" eb="2">
      <t>アキツ</t>
    </rPh>
    <rPh sb="2" eb="3">
      <t>エキ</t>
    </rPh>
    <phoneticPr fontId="3"/>
  </si>
  <si>
    <t>東久留米駅</t>
    <rPh sb="0" eb="4">
      <t>ヒガシクルメ</t>
    </rPh>
    <rPh sb="4" eb="5">
      <t>エキ</t>
    </rPh>
    <phoneticPr fontId="8"/>
  </si>
  <si>
    <t>永山駅</t>
    <rPh sb="0" eb="2">
      <t>ナガヤマ</t>
    </rPh>
    <rPh sb="2" eb="3">
      <t>エキ</t>
    </rPh>
    <phoneticPr fontId="8"/>
  </si>
  <si>
    <t>多摩センター駅</t>
    <rPh sb="0" eb="2">
      <t>タマ</t>
    </rPh>
    <rPh sb="6" eb="7">
      <t>エキ</t>
    </rPh>
    <phoneticPr fontId="8"/>
  </si>
  <si>
    <t>唐木田駅</t>
    <rPh sb="0" eb="3">
      <t>カラキダ</t>
    </rPh>
    <rPh sb="3" eb="4">
      <t>エキ</t>
    </rPh>
    <phoneticPr fontId="8"/>
  </si>
  <si>
    <t>聖蹟桜ヶ丘駅</t>
    <rPh sb="0" eb="5">
      <t>セイセキサクラガオカ</t>
    </rPh>
    <rPh sb="5" eb="6">
      <t>エキ</t>
    </rPh>
    <phoneticPr fontId="3"/>
  </si>
  <si>
    <t>南多摩駅</t>
    <rPh sb="3" eb="4">
      <t>エキ</t>
    </rPh>
    <phoneticPr fontId="26"/>
  </si>
  <si>
    <t>稲城長沼駅</t>
    <rPh sb="4" eb="5">
      <t>エキ</t>
    </rPh>
    <phoneticPr fontId="26"/>
  </si>
  <si>
    <t>矢野口駅</t>
    <rPh sb="3" eb="4">
      <t>エキ</t>
    </rPh>
    <phoneticPr fontId="26"/>
  </si>
  <si>
    <t>若葉台駅</t>
    <rPh sb="3" eb="4">
      <t>エキ</t>
    </rPh>
    <phoneticPr fontId="26"/>
  </si>
  <si>
    <t>稲城駅</t>
    <rPh sb="2" eb="3">
      <t>エキ</t>
    </rPh>
    <phoneticPr fontId="26"/>
  </si>
  <si>
    <t>京王よみうりランド駅</t>
    <rPh sb="9" eb="10">
      <t>エキ</t>
    </rPh>
    <phoneticPr fontId="26"/>
  </si>
  <si>
    <t>羽村駅</t>
    <rPh sb="0" eb="3">
      <t>ハムラエキ</t>
    </rPh>
    <phoneticPr fontId="8"/>
  </si>
  <si>
    <t>東秋留駅</t>
    <rPh sb="0" eb="3">
      <t>ヒガシアキル</t>
    </rPh>
    <rPh sb="3" eb="4">
      <t>エキ</t>
    </rPh>
    <phoneticPr fontId="8"/>
  </si>
  <si>
    <t>秋川駅</t>
    <rPh sb="0" eb="2">
      <t>アキガワ</t>
    </rPh>
    <rPh sb="2" eb="3">
      <t>エキ</t>
    </rPh>
    <phoneticPr fontId="8"/>
  </si>
  <si>
    <t>武蔵引田駅</t>
    <rPh sb="0" eb="2">
      <t>ムサシ</t>
    </rPh>
    <rPh sb="2" eb="4">
      <t>ヒキダ</t>
    </rPh>
    <rPh sb="4" eb="5">
      <t>エキ</t>
    </rPh>
    <phoneticPr fontId="8"/>
  </si>
  <si>
    <t>武蔵増戸駅</t>
    <rPh sb="0" eb="2">
      <t>ムサシ</t>
    </rPh>
    <rPh sb="2" eb="4">
      <t>マシト</t>
    </rPh>
    <rPh sb="4" eb="5">
      <t>エキ</t>
    </rPh>
    <phoneticPr fontId="8"/>
  </si>
  <si>
    <t>武蔵五日市駅</t>
    <rPh sb="0" eb="2">
      <t>ムサシ</t>
    </rPh>
    <rPh sb="2" eb="5">
      <t>イツカイチ</t>
    </rPh>
    <rPh sb="5" eb="6">
      <t>エキ</t>
    </rPh>
    <phoneticPr fontId="8"/>
  </si>
  <si>
    <t>ひばりヶ丘駅</t>
  </si>
  <si>
    <t>箱根ケ崎駅</t>
    <rPh sb="0" eb="2">
      <t>ハコネ</t>
    </rPh>
    <rPh sb="3" eb="4">
      <t>サキ</t>
    </rPh>
    <rPh sb="4" eb="5">
      <t>エキ</t>
    </rPh>
    <phoneticPr fontId="8"/>
  </si>
  <si>
    <t>武蔵引田駅</t>
    <rPh sb="0" eb="2">
      <t>ムサシ</t>
    </rPh>
    <rPh sb="2" eb="4">
      <t>ヒキタ</t>
    </rPh>
    <phoneticPr fontId="8"/>
  </si>
  <si>
    <t>奥多摩駅</t>
    <rPh sb="0" eb="3">
      <t>オクタマ</t>
    </rPh>
    <rPh sb="3" eb="4">
      <t>エキ</t>
    </rPh>
    <phoneticPr fontId="8"/>
  </si>
  <si>
    <t>白丸駅</t>
    <rPh sb="0" eb="3">
      <t>シロマルエキ</t>
    </rPh>
    <phoneticPr fontId="8"/>
  </si>
  <si>
    <t>鳩ノ巣駅</t>
    <rPh sb="0" eb="1">
      <t>ハト</t>
    </rPh>
    <rPh sb="2" eb="3">
      <t>ス</t>
    </rPh>
    <rPh sb="3" eb="4">
      <t>エキ</t>
    </rPh>
    <phoneticPr fontId="8"/>
  </si>
  <si>
    <t>古里駅</t>
    <rPh sb="0" eb="3">
      <t>コリエキ</t>
    </rPh>
    <phoneticPr fontId="8"/>
  </si>
  <si>
    <t>川井駅</t>
    <rPh sb="0" eb="2">
      <t>カワイ</t>
    </rPh>
    <rPh sb="2" eb="3">
      <t>エキ</t>
    </rPh>
    <phoneticPr fontId="8"/>
  </si>
  <si>
    <t>豪徳寺駅、山下駅</t>
    <rPh sb="0" eb="3">
      <t>ゴウトクジ</t>
    </rPh>
    <rPh sb="5" eb="7">
      <t>ヤマシタ</t>
    </rPh>
    <phoneticPr fontId="5"/>
  </si>
  <si>
    <t>市ケ谷駅</t>
    <rPh sb="0" eb="3">
      <t>イチガヤ</t>
    </rPh>
    <rPh sb="3" eb="4">
      <t>エキ</t>
    </rPh>
    <phoneticPr fontId="8"/>
  </si>
  <si>
    <t>小川町駅、淡路町駅</t>
    <rPh sb="0" eb="3">
      <t>オガワマチ</t>
    </rPh>
    <rPh sb="3" eb="4">
      <t>エキ</t>
    </rPh>
    <rPh sb="5" eb="8">
      <t>アワジチョウ</t>
    </rPh>
    <rPh sb="8" eb="9">
      <t>エキ</t>
    </rPh>
    <phoneticPr fontId="8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</si>
  <si>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8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</si>
  <si>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8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</si>
  <si>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8"/>
  </si>
  <si>
    <t>鐘ケ淵駅</t>
    <rPh sb="0" eb="1">
      <t>カネ</t>
    </rPh>
    <rPh sb="2" eb="3">
      <t>フチ</t>
    </rPh>
    <rPh sb="3" eb="4">
      <t>エキ</t>
    </rPh>
    <phoneticPr fontId="8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</si>
  <si>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8"/>
  </si>
  <si>
    <t>阿佐ケ谷駅</t>
    <rPh sb="0" eb="2">
      <t>アサ</t>
    </rPh>
    <rPh sb="3" eb="4">
      <t>タニ</t>
    </rPh>
    <rPh sb="4" eb="5">
      <t>エキ</t>
    </rPh>
    <phoneticPr fontId="8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</si>
  <si>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8"/>
  </si>
  <si>
    <t>西ケ原駅</t>
    <phoneticPr fontId="3"/>
  </si>
  <si>
    <t>荒川車庫前駅</t>
    <rPh sb="0" eb="4">
      <t>アラカワシャコ</t>
    </rPh>
    <rPh sb="5" eb="6">
      <t>エキ</t>
    </rPh>
    <phoneticPr fontId="8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</si>
  <si>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8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</si>
  <si>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8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</si>
  <si>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8"/>
  </si>
  <si>
    <t>金町駅、京成金町駅</t>
    <rPh sb="0" eb="3">
      <t>カナマチエキ</t>
    </rPh>
    <rPh sb="4" eb="8">
      <t>ケイセイカナマチ</t>
    </rPh>
    <rPh sb="8" eb="9">
      <t>エキ</t>
    </rPh>
    <phoneticPr fontId="8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</si>
  <si>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8"/>
  </si>
  <si>
    <t>駒沢大学駅</t>
    <rPh sb="0" eb="4">
      <t>コマザワダイガク</t>
    </rPh>
    <rPh sb="4" eb="5">
      <t>エキ</t>
    </rPh>
    <phoneticPr fontId="5"/>
  </si>
  <si>
    <t>東京ビッグサイト駅</t>
    <rPh sb="8" eb="9">
      <t>エキ</t>
    </rPh>
    <phoneticPr fontId="20"/>
  </si>
  <si>
    <t>東京国際クルーズターミナル駅</t>
    <rPh sb="0" eb="2">
      <t>トウキョウ</t>
    </rPh>
    <rPh sb="2" eb="4">
      <t>コクサイ</t>
    </rPh>
    <rPh sb="13" eb="14">
      <t>エキ</t>
    </rPh>
    <phoneticPr fontId="20"/>
  </si>
  <si>
    <t>西武立川駅</t>
    <rPh sb="0" eb="2">
      <t>セイブ</t>
    </rPh>
    <rPh sb="2" eb="4">
      <t>タチカワ</t>
    </rPh>
    <rPh sb="4" eb="5">
      <t>エキ</t>
    </rPh>
    <phoneticPr fontId="20"/>
  </si>
  <si>
    <t>武蔵村山市</t>
    <rPh sb="0" eb="5">
      <t>ムサシムラヤマシ</t>
    </rPh>
    <phoneticPr fontId="3"/>
  </si>
  <si>
    <t>上北台駅</t>
  </si>
  <si>
    <t>桜街道駅</t>
  </si>
  <si>
    <t>虎ノ門ヒルズ駅</t>
    <rPh sb="0" eb="1">
      <t>トラ</t>
    </rPh>
    <rPh sb="2" eb="3">
      <t>モン</t>
    </rPh>
    <rPh sb="6" eb="7">
      <t>エキ</t>
    </rPh>
    <phoneticPr fontId="20"/>
  </si>
  <si>
    <t>高輪ゲートウェイ駅</t>
    <rPh sb="0" eb="2">
      <t>タカナワ</t>
    </rPh>
    <rPh sb="8" eb="9">
      <t>エキ</t>
    </rPh>
    <phoneticPr fontId="20"/>
  </si>
  <si>
    <t>南町田グランベリーパーク駅</t>
  </si>
  <si>
    <t>・　実収容台数の「自転車」には、一部「原付」の数値が含まれる場合もある。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19" eb="21">
      <t>ゲンツキ</t>
    </rPh>
    <rPh sb="23" eb="25">
      <t>スウチ</t>
    </rPh>
    <rPh sb="26" eb="27">
      <t>フク</t>
    </rPh>
    <rPh sb="30" eb="3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</si>
</sst>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;[Red]\-#,##0;&quot;-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E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</cellStyleXfs>
  <cellXfs count="272">
    <xf numFmtId="0" fontId="0" fillId="0" borderId="0" xfId="0"/>
    <xf numFmtId="0" fontId="5" fillId="25" borderId="10" xfId="44" applyFont="1" applyFill="1" applyBorder="1" applyAlignment="1">
      <alignment horizontal="center" vertical="center" wrapText="1"/>
    </xf>
    <xf numFmtId="0" fontId="5" fillId="25" borderId="10" xfId="44" applyFont="1" applyFill="1" applyBorder="1" applyAlignment="1">
      <alignment horizontal="center" vertical="center" shrinkToFit="1"/>
    </xf>
    <xf numFmtId="0" fontId="5" fillId="25" borderId="11" xfId="44" applyFont="1" applyFill="1" applyBorder="1" applyAlignment="1">
      <alignment horizontal="center" vertical="center" shrinkToFit="1"/>
    </xf>
    <xf numFmtId="0" fontId="5" fillId="25" borderId="12" xfId="44" applyFont="1" applyFill="1" applyBorder="1" applyAlignment="1">
      <alignment horizontal="center" vertical="center" wrapText="1"/>
    </xf>
    <xf numFmtId="0" fontId="5" fillId="25" borderId="13" xfId="44" applyFont="1" applyFill="1" applyBorder="1" applyAlignment="1">
      <alignment horizontal="center" vertical="center" shrinkToFit="1"/>
    </xf>
    <xf numFmtId="0" fontId="5" fillId="25" borderId="14" xfId="44" applyFont="1" applyFill="1" applyBorder="1" applyAlignment="1">
      <alignment horizontal="center" vertical="center" shrinkToFit="1"/>
    </xf>
    <xf numFmtId="0" fontId="5" fillId="25" borderId="15" xfId="44" applyFont="1" applyFill="1" applyBorder="1" applyAlignment="1">
      <alignment horizontal="center" vertical="center" wrapText="1"/>
    </xf>
    <xf numFmtId="0" fontId="5" fillId="25" borderId="16" xfId="44" applyFont="1" applyFill="1" applyBorder="1" applyAlignment="1">
      <alignment horizontal="center" vertical="center" shrinkToFit="1"/>
    </xf>
    <xf numFmtId="0" fontId="7" fillId="25" borderId="17" xfId="44" applyFont="1" applyFill="1" applyBorder="1" applyAlignment="1">
      <alignment horizontal="center" vertical="center" textRotation="255" wrapText="1"/>
    </xf>
    <xf numFmtId="0" fontId="7" fillId="25" borderId="18" xfId="44" applyFont="1" applyFill="1" applyBorder="1" applyAlignment="1">
      <alignment horizontal="center" vertical="center" textRotation="255" wrapText="1"/>
    </xf>
    <xf numFmtId="0" fontId="7" fillId="25" borderId="19" xfId="44" applyFont="1" applyFill="1" applyBorder="1" applyAlignment="1">
      <alignment horizontal="center" vertical="center" textRotation="255" wrapText="1"/>
    </xf>
    <xf numFmtId="0" fontId="7" fillId="25" borderId="0" xfId="44" applyFont="1" applyFill="1" applyBorder="1" applyAlignment="1">
      <alignment horizontal="center" vertical="center" textRotation="255" wrapText="1"/>
    </xf>
    <xf numFmtId="0" fontId="7" fillId="25" borderId="21" xfId="44" applyFont="1" applyFill="1" applyBorder="1" applyAlignment="1">
      <alignment horizontal="center" vertical="center" textRotation="255" wrapText="1"/>
    </xf>
    <xf numFmtId="0" fontId="7" fillId="25" borderId="32" xfId="44" applyFont="1" applyFill="1" applyBorder="1" applyAlignment="1">
      <alignment horizontal="center" vertical="center" textRotation="255" wrapText="1"/>
    </xf>
    <xf numFmtId="38" fontId="7" fillId="25" borderId="48" xfId="34" applyFont="1" applyFill="1" applyBorder="1" applyAlignment="1">
      <alignment horizontal="center" vertical="center" textRotation="255" wrapText="1"/>
    </xf>
    <xf numFmtId="38" fontId="7" fillId="25" borderId="49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/>
    </xf>
    <xf numFmtId="38" fontId="7" fillId="25" borderId="24" xfId="34" applyFont="1" applyFill="1" applyBorder="1" applyAlignment="1">
      <alignment vertical="center"/>
    </xf>
    <xf numFmtId="38" fontId="7" fillId="25" borderId="23" xfId="34" applyFont="1" applyFill="1" applyBorder="1" applyAlignment="1">
      <alignment vertical="center"/>
    </xf>
    <xf numFmtId="38" fontId="7" fillId="25" borderId="14" xfId="34" applyFont="1" applyFill="1" applyBorder="1" applyAlignment="1">
      <alignment vertical="center"/>
    </xf>
    <xf numFmtId="38" fontId="7" fillId="25" borderId="11" xfId="34" applyFont="1" applyFill="1" applyBorder="1" applyAlignment="1">
      <alignment horizontal="center" vertical="center"/>
    </xf>
    <xf numFmtId="38" fontId="7" fillId="25" borderId="20" xfId="34" applyFont="1" applyFill="1" applyBorder="1" applyAlignment="1">
      <alignment horizontal="center" vertical="center"/>
    </xf>
    <xf numFmtId="38" fontId="7" fillId="25" borderId="17" xfId="34" applyFont="1" applyFill="1" applyBorder="1" applyAlignment="1">
      <alignment horizontal="center" vertical="center" textRotation="255" wrapText="1"/>
    </xf>
    <xf numFmtId="38" fontId="7" fillId="25" borderId="50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 wrapText="1"/>
    </xf>
    <xf numFmtId="38" fontId="7" fillId="25" borderId="31" xfId="34" applyFont="1" applyFill="1" applyBorder="1" applyAlignment="1">
      <alignment horizontal="center" vertical="center" textRotation="255" wrapText="1"/>
    </xf>
    <xf numFmtId="38" fontId="7" fillId="25" borderId="18" xfId="34" applyFont="1" applyFill="1" applyBorder="1" applyAlignment="1">
      <alignment horizontal="center" vertical="center" textRotation="255" wrapText="1"/>
    </xf>
    <xf numFmtId="38" fontId="7" fillId="25" borderId="19" xfId="34" applyFont="1" applyFill="1" applyBorder="1" applyAlignment="1">
      <alignment horizontal="center" vertical="center" textRotation="255" wrapText="1"/>
    </xf>
    <xf numFmtId="38" fontId="7" fillId="25" borderId="42" xfId="34" applyFont="1" applyFill="1" applyBorder="1" applyAlignment="1">
      <alignment horizontal="center" vertical="center" textRotation="255" wrapText="1"/>
    </xf>
    <xf numFmtId="38" fontId="7" fillId="25" borderId="34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 shrinkToFit="1"/>
    </xf>
    <xf numFmtId="38" fontId="7" fillId="25" borderId="22" xfId="34" applyFont="1" applyFill="1" applyBorder="1" applyAlignment="1">
      <alignment vertical="center" wrapText="1" shrinkToFit="1"/>
    </xf>
    <xf numFmtId="38" fontId="7" fillId="25" borderId="21" xfId="34" applyFont="1" applyFill="1" applyBorder="1" applyAlignment="1">
      <alignment horizontal="center" vertical="center" textRotation="255" wrapText="1"/>
    </xf>
    <xf numFmtId="38" fontId="7" fillId="25" borderId="32" xfId="34" applyFont="1" applyFill="1" applyBorder="1" applyAlignment="1">
      <alignment horizontal="center" vertical="center" textRotation="255" wrapText="1"/>
    </xf>
    <xf numFmtId="38" fontId="7" fillId="25" borderId="17" xfId="34" applyFont="1" applyFill="1" applyBorder="1" applyAlignment="1">
      <alignment horizontal="center" vertical="center" textRotation="255" shrinkToFit="1"/>
    </xf>
    <xf numFmtId="38" fontId="7" fillId="25" borderId="17" xfId="34" applyFont="1" applyFill="1" applyBorder="1" applyAlignment="1">
      <alignment horizontal="center" vertical="center"/>
    </xf>
    <xf numFmtId="38" fontId="7" fillId="25" borderId="21" xfId="34" applyFont="1" applyFill="1" applyBorder="1" applyAlignment="1">
      <alignment horizontal="center" vertical="center"/>
    </xf>
    <xf numFmtId="0" fontId="7" fillId="25" borderId="17" xfId="44" applyFont="1" applyFill="1" applyBorder="1" applyAlignment="1">
      <alignment horizontal="center" vertical="center" textRotation="255"/>
    </xf>
    <xf numFmtId="0" fontId="5" fillId="0" borderId="0" xfId="0" applyFont="1"/>
    <xf numFmtId="0" fontId="30" fillId="24" borderId="0" xfId="44" applyFont="1" applyFill="1" applyAlignment="1">
      <alignment horizontal="left" vertical="center"/>
    </xf>
    <xf numFmtId="38" fontId="7" fillId="25" borderId="63" xfId="34" applyNumberFormat="1" applyFont="1" applyFill="1" applyBorder="1" applyAlignment="1">
      <alignment vertical="center" shrinkToFit="1"/>
    </xf>
    <xf numFmtId="38" fontId="7" fillId="25" borderId="64" xfId="34" applyNumberFormat="1" applyFont="1" applyFill="1" applyBorder="1" applyAlignment="1">
      <alignment vertical="center" shrinkToFit="1"/>
    </xf>
    <xf numFmtId="38" fontId="7" fillId="25" borderId="65" xfId="34" applyNumberFormat="1" applyFont="1" applyFill="1" applyBorder="1" applyAlignment="1">
      <alignment vertical="center" shrinkToFit="1"/>
    </xf>
    <xf numFmtId="38" fontId="7" fillId="25" borderId="66" xfId="34" applyNumberFormat="1" applyFont="1" applyFill="1" applyBorder="1" applyAlignment="1">
      <alignment vertical="center" shrinkToFit="1"/>
    </xf>
    <xf numFmtId="38" fontId="5" fillId="0" borderId="0" xfId="0" applyNumberFormat="1" applyFont="1"/>
    <xf numFmtId="38" fontId="7" fillId="0" borderId="56" xfId="34" applyNumberFormat="1" applyFont="1" applyFill="1" applyBorder="1" applyAlignment="1">
      <alignment vertical="center" shrinkToFit="1"/>
    </xf>
    <xf numFmtId="38" fontId="7" fillId="0" borderId="29" xfId="34" applyNumberFormat="1" applyFont="1" applyFill="1" applyBorder="1" applyAlignment="1">
      <alignment vertical="center" shrinkToFit="1"/>
    </xf>
    <xf numFmtId="38" fontId="7" fillId="0" borderId="60" xfId="34" applyNumberFormat="1" applyFont="1" applyFill="1" applyBorder="1" applyAlignment="1">
      <alignment vertical="center" shrinkToFit="1"/>
    </xf>
    <xf numFmtId="38" fontId="7" fillId="0" borderId="47" xfId="34" applyNumberFormat="1" applyFont="1" applyFill="1" applyBorder="1" applyAlignment="1">
      <alignment vertical="center" shrinkToFit="1"/>
    </xf>
    <xf numFmtId="38" fontId="7" fillId="0" borderId="58" xfId="34" applyNumberFormat="1" applyFont="1" applyFill="1" applyBorder="1" applyAlignment="1">
      <alignment vertical="center" shrinkToFit="1"/>
    </xf>
    <xf numFmtId="38" fontId="7" fillId="0" borderId="35" xfId="34" applyNumberFormat="1" applyFont="1" applyFill="1" applyBorder="1" applyAlignment="1">
      <alignment vertical="center" shrinkToFit="1"/>
    </xf>
    <xf numFmtId="38" fontId="7" fillId="0" borderId="67" xfId="34" applyNumberFormat="1" applyFont="1" applyFill="1" applyBorder="1" applyAlignment="1">
      <alignment vertical="center" shrinkToFit="1"/>
    </xf>
    <xf numFmtId="38" fontId="7" fillId="25" borderId="15" xfId="34" applyNumberFormat="1" applyFont="1" applyFill="1" applyBorder="1" applyAlignment="1">
      <alignment vertical="center" shrinkToFit="1"/>
    </xf>
    <xf numFmtId="38" fontId="7" fillId="25" borderId="10" xfId="34" applyNumberFormat="1" applyFont="1" applyFill="1" applyBorder="1" applyAlignment="1">
      <alignment vertical="center" shrinkToFit="1"/>
    </xf>
    <xf numFmtId="38" fontId="7" fillId="0" borderId="28" xfId="34" applyNumberFormat="1" applyFont="1" applyFill="1" applyBorder="1" applyAlignment="1">
      <alignment vertical="center" shrinkToFit="1"/>
    </xf>
    <xf numFmtId="38" fontId="7" fillId="0" borderId="39" xfId="34" applyNumberFormat="1" applyFont="1" applyFill="1" applyBorder="1" applyAlignment="1">
      <alignment vertical="center" shrinkToFit="1"/>
    </xf>
    <xf numFmtId="38" fontId="7" fillId="0" borderId="59" xfId="34" applyNumberFormat="1" applyFont="1" applyFill="1" applyBorder="1" applyAlignment="1">
      <alignment vertical="center" shrinkToFit="1"/>
    </xf>
    <xf numFmtId="38" fontId="7" fillId="0" borderId="38" xfId="34" applyNumberFormat="1" applyFont="1" applyFill="1" applyBorder="1" applyAlignment="1">
      <alignment vertical="center" shrinkToFit="1"/>
    </xf>
    <xf numFmtId="38" fontId="7" fillId="0" borderId="61" xfId="34" applyNumberFormat="1" applyFont="1" applyFill="1" applyBorder="1" applyAlignment="1">
      <alignment vertical="center" shrinkToFit="1"/>
    </xf>
    <xf numFmtId="38" fontId="7" fillId="0" borderId="55" xfId="34" applyNumberFormat="1" applyFont="1" applyFill="1" applyBorder="1" applyAlignment="1">
      <alignment vertical="center" shrinkToFit="1"/>
    </xf>
    <xf numFmtId="38" fontId="7" fillId="0" borderId="57" xfId="34" applyNumberFormat="1" applyFont="1" applyFill="1" applyBorder="1" applyAlignment="1">
      <alignment vertical="center" shrinkToFit="1"/>
    </xf>
    <xf numFmtId="38" fontId="7" fillId="0" borderId="40" xfId="34" applyNumberFormat="1" applyFont="1" applyFill="1" applyBorder="1" applyAlignment="1">
      <alignment vertical="center" shrinkToFit="1"/>
    </xf>
    <xf numFmtId="38" fontId="7" fillId="0" borderId="53" xfId="34" applyNumberFormat="1" applyFont="1" applyFill="1" applyBorder="1" applyAlignment="1">
      <alignment vertical="center" shrinkToFit="1"/>
    </xf>
    <xf numFmtId="38" fontId="7" fillId="0" borderId="30" xfId="34" applyNumberFormat="1" applyFont="1" applyFill="1" applyBorder="1" applyAlignment="1">
      <alignment vertical="center" shrinkToFit="1"/>
    </xf>
    <xf numFmtId="0" fontId="31" fillId="24" borderId="0" xfId="44" applyFont="1" applyFill="1" applyAlignment="1">
      <alignment vertical="center"/>
    </xf>
    <xf numFmtId="0" fontId="31" fillId="24" borderId="0" xfId="44" applyFont="1" applyFill="1" applyAlignment="1">
      <alignment horizontal="left" vertical="center"/>
    </xf>
    <xf numFmtId="49" fontId="31" fillId="24" borderId="27" xfId="0" applyNumberFormat="1" applyFont="1" applyFill="1" applyBorder="1" applyAlignment="1">
      <alignment horizontal="center"/>
    </xf>
    <xf numFmtId="38" fontId="7" fillId="25" borderId="11" xfId="34" applyNumberFormat="1" applyFont="1" applyFill="1" applyBorder="1" applyAlignment="1">
      <alignment vertical="center" shrinkToFit="1"/>
    </xf>
    <xf numFmtId="38" fontId="7" fillId="25" borderId="45" xfId="34" applyNumberFormat="1" applyFont="1" applyFill="1" applyBorder="1" applyAlignment="1">
      <alignment vertical="center" shrinkToFit="1"/>
    </xf>
    <xf numFmtId="38" fontId="7" fillId="0" borderId="41" xfId="34" applyNumberFormat="1" applyFont="1" applyFill="1" applyBorder="1" applyAlignment="1">
      <alignment vertical="center" shrinkToFit="1"/>
    </xf>
    <xf numFmtId="38" fontId="7" fillId="0" borderId="68" xfId="34" applyNumberFormat="1" applyFont="1" applyFill="1" applyBorder="1" applyAlignment="1">
      <alignment vertical="center" shrinkToFit="1"/>
    </xf>
    <xf numFmtId="38" fontId="7" fillId="0" borderId="69" xfId="34" applyNumberFormat="1" applyFont="1" applyFill="1" applyBorder="1" applyAlignment="1">
      <alignment vertical="center" shrinkToFit="1"/>
    </xf>
    <xf numFmtId="38" fontId="7" fillId="0" borderId="43" xfId="34" applyNumberFormat="1" applyFont="1" applyFill="1" applyBorder="1" applyAlignment="1">
      <alignment vertical="center" shrinkToFit="1"/>
    </xf>
    <xf numFmtId="38" fontId="7" fillId="0" borderId="44" xfId="34" applyNumberFormat="1" applyFont="1" applyFill="1" applyBorder="1" applyAlignment="1">
      <alignment vertical="center" shrinkToFit="1"/>
    </xf>
    <xf numFmtId="38" fontId="7" fillId="0" borderId="70" xfId="34" applyNumberFormat="1" applyFont="1" applyFill="1" applyBorder="1" applyAlignment="1">
      <alignment vertical="center" shrinkToFit="1"/>
    </xf>
    <xf numFmtId="38" fontId="7" fillId="0" borderId="37" xfId="34" applyNumberFormat="1" applyFont="1" applyFill="1" applyBorder="1" applyAlignment="1">
      <alignment vertical="center" shrinkToFit="1"/>
    </xf>
    <xf numFmtId="38" fontId="7" fillId="0" borderId="71" xfId="34" applyNumberFormat="1" applyFont="1" applyFill="1" applyBorder="1" applyAlignment="1">
      <alignment vertical="center" shrinkToFit="1"/>
    </xf>
    <xf numFmtId="38" fontId="7" fillId="0" borderId="72" xfId="34" applyNumberFormat="1" applyFont="1" applyFill="1" applyBorder="1" applyAlignment="1">
      <alignment vertical="center" shrinkToFit="1"/>
    </xf>
    <xf numFmtId="38" fontId="7" fillId="0" borderId="52" xfId="34" applyNumberFormat="1" applyFont="1" applyFill="1" applyBorder="1" applyAlignment="1">
      <alignment vertical="center" shrinkToFit="1"/>
    </xf>
    <xf numFmtId="38" fontId="7" fillId="0" borderId="73" xfId="34" applyNumberFormat="1" applyFont="1" applyFill="1" applyBorder="1" applyAlignment="1">
      <alignment vertical="center" shrinkToFit="1"/>
    </xf>
    <xf numFmtId="38" fontId="7" fillId="25" borderId="16" xfId="34" applyNumberFormat="1" applyFont="1" applyFill="1" applyBorder="1" applyAlignment="1">
      <alignment vertical="center" shrinkToFit="1"/>
    </xf>
    <xf numFmtId="38" fontId="7" fillId="25" borderId="13" xfId="34" applyNumberFormat="1" applyFont="1" applyFill="1" applyBorder="1" applyAlignment="1">
      <alignment vertical="center" shrinkToFit="1"/>
    </xf>
    <xf numFmtId="38" fontId="7" fillId="0" borderId="62" xfId="34" applyNumberFormat="1" applyFont="1" applyFill="1" applyBorder="1" applyAlignment="1">
      <alignment vertical="center" shrinkToFit="1"/>
    </xf>
    <xf numFmtId="38" fontId="7" fillId="0" borderId="22" xfId="34" applyNumberFormat="1" applyFont="1" applyFill="1" applyBorder="1" applyAlignment="1">
      <alignment vertical="center" shrinkToFit="1"/>
    </xf>
    <xf numFmtId="38" fontId="7" fillId="0" borderId="50" xfId="34" applyNumberFormat="1" applyFont="1" applyFill="1" applyBorder="1" applyAlignment="1">
      <alignment vertical="center" shrinkToFit="1"/>
    </xf>
    <xf numFmtId="38" fontId="7" fillId="0" borderId="74" xfId="34" applyNumberFormat="1" applyFont="1" applyFill="1" applyBorder="1" applyAlignment="1">
      <alignment vertical="center" shrinkToFit="1"/>
    </xf>
    <xf numFmtId="38" fontId="7" fillId="0" borderId="75" xfId="34" applyNumberFormat="1" applyFont="1" applyFill="1" applyBorder="1" applyAlignment="1">
      <alignment vertical="center" shrinkToFit="1"/>
    </xf>
    <xf numFmtId="38" fontId="7" fillId="0" borderId="76" xfId="34" applyNumberFormat="1" applyFont="1" applyFill="1" applyBorder="1" applyAlignment="1">
      <alignment vertical="center" shrinkToFit="1"/>
    </xf>
    <xf numFmtId="38" fontId="7" fillId="0" borderId="77" xfId="34" applyNumberFormat="1" applyFont="1" applyFill="1" applyBorder="1" applyAlignment="1">
      <alignment vertical="center" shrinkToFit="1"/>
    </xf>
    <xf numFmtId="38" fontId="7" fillId="25" borderId="78" xfId="34" applyNumberFormat="1" applyFont="1" applyFill="1" applyBorder="1" applyAlignment="1">
      <alignment vertical="center" shrinkToFit="1"/>
    </xf>
    <xf numFmtId="38" fontId="7" fillId="0" borderId="0" xfId="34" applyNumberFormat="1" applyFont="1" applyFill="1" applyBorder="1" applyAlignment="1">
      <alignment vertical="center" shrinkToFit="1"/>
    </xf>
    <xf numFmtId="38" fontId="7" fillId="0" borderId="79" xfId="34" applyNumberFormat="1" applyFont="1" applyFill="1" applyBorder="1" applyAlignment="1">
      <alignment vertical="center" shrinkToFit="1"/>
    </xf>
    <xf numFmtId="38" fontId="7" fillId="0" borderId="51" xfId="34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38" fontId="7" fillId="25" borderId="80" xfId="34" applyNumberFormat="1" applyFont="1" applyFill="1" applyBorder="1" applyAlignment="1">
      <alignment vertical="center" shrinkToFit="1"/>
    </xf>
    <xf numFmtId="38" fontId="7" fillId="25" borderId="81" xfId="34" applyNumberFormat="1" applyFont="1" applyFill="1" applyBorder="1" applyAlignment="1">
      <alignment vertical="center" shrinkToFit="1"/>
    </xf>
    <xf numFmtId="38" fontId="7" fillId="25" borderId="82" xfId="34" applyNumberFormat="1" applyFont="1" applyFill="1" applyBorder="1" applyAlignment="1">
      <alignment vertical="center" shrinkToFit="1"/>
    </xf>
    <xf numFmtId="38" fontId="7" fillId="25" borderId="83" xfId="34" applyNumberFormat="1" applyFont="1" applyFill="1" applyBorder="1" applyAlignment="1">
      <alignment vertical="center" shrinkToFit="1"/>
    </xf>
    <xf numFmtId="38" fontId="7" fillId="25" borderId="84" xfId="34" applyNumberFormat="1" applyFont="1" applyFill="1" applyBorder="1" applyAlignment="1">
      <alignment vertical="center" shrinkToFit="1"/>
    </xf>
    <xf numFmtId="38" fontId="7" fillId="0" borderId="85" xfId="34" applyNumberFormat="1" applyFont="1" applyFill="1" applyBorder="1" applyAlignment="1">
      <alignment vertical="center" shrinkToFit="1"/>
    </xf>
    <xf numFmtId="38" fontId="7" fillId="0" borderId="26" xfId="34" applyNumberFormat="1" applyFont="1" applyFill="1" applyBorder="1" applyAlignment="1">
      <alignment vertical="center" shrinkToFit="1"/>
    </xf>
    <xf numFmtId="38" fontId="7" fillId="0" borderId="25" xfId="34" applyNumberFormat="1" applyFont="1" applyFill="1" applyBorder="1" applyAlignment="1">
      <alignment vertical="center" shrinkToFit="1"/>
    </xf>
    <xf numFmtId="38" fontId="7" fillId="25" borderId="12" xfId="34" applyNumberFormat="1" applyFont="1" applyFill="1" applyBorder="1" applyAlignment="1">
      <alignment vertical="center" shrinkToFit="1"/>
    </xf>
    <xf numFmtId="38" fontId="7" fillId="0" borderId="42" xfId="34" applyNumberFormat="1" applyFont="1" applyFill="1" applyBorder="1" applyAlignment="1">
      <alignment vertical="center" shrinkToFit="1"/>
    </xf>
    <xf numFmtId="38" fontId="7" fillId="0" borderId="27" xfId="34" applyNumberFormat="1" applyFont="1" applyFill="1" applyBorder="1" applyAlignment="1">
      <alignment vertical="center" shrinkToFit="1"/>
    </xf>
    <xf numFmtId="38" fontId="31" fillId="24" borderId="0" xfId="44" applyNumberFormat="1" applyFont="1" applyFill="1" applyAlignment="1">
      <alignment horizontal="left" vertical="center"/>
    </xf>
    <xf numFmtId="38" fontId="31" fillId="24" borderId="27" xfId="0" applyNumberFormat="1" applyFont="1" applyFill="1" applyBorder="1" applyAlignment="1">
      <alignment horizontal="center"/>
    </xf>
    <xf numFmtId="38" fontId="5" fillId="25" borderId="10" xfId="44" applyNumberFormat="1" applyFont="1" applyFill="1" applyBorder="1" applyAlignment="1">
      <alignment horizontal="center" vertical="center" wrapText="1"/>
    </xf>
    <xf numFmtId="38" fontId="5" fillId="25" borderId="11" xfId="44" applyNumberFormat="1" applyFont="1" applyFill="1" applyBorder="1" applyAlignment="1">
      <alignment horizontal="center" vertical="center" shrinkToFit="1"/>
    </xf>
    <xf numFmtId="38" fontId="5" fillId="25" borderId="15" xfId="44" applyNumberFormat="1" applyFont="1" applyFill="1" applyBorder="1" applyAlignment="1">
      <alignment horizontal="center" vertical="center" wrapText="1"/>
    </xf>
    <xf numFmtId="38" fontId="5" fillId="25" borderId="14" xfId="44" applyNumberFormat="1" applyFont="1" applyFill="1" applyBorder="1" applyAlignment="1">
      <alignment horizontal="center" vertical="center" shrinkToFit="1"/>
    </xf>
    <xf numFmtId="38" fontId="5" fillId="25" borderId="16" xfId="44" applyNumberFormat="1" applyFont="1" applyFill="1" applyBorder="1" applyAlignment="1">
      <alignment horizontal="center" vertical="center" shrinkToFit="1"/>
    </xf>
    <xf numFmtId="38" fontId="5" fillId="25" borderId="13" xfId="44" applyNumberFormat="1" applyFont="1" applyFill="1" applyBorder="1" applyAlignment="1">
      <alignment horizontal="center" vertical="center" shrinkToFit="1"/>
    </xf>
    <xf numFmtId="38" fontId="5" fillId="25" borderId="10" xfId="44" applyNumberFormat="1" applyFont="1" applyFill="1" applyBorder="1" applyAlignment="1">
      <alignment horizontal="center" vertical="center" shrinkToFit="1"/>
    </xf>
    <xf numFmtId="38" fontId="7" fillId="0" borderId="54" xfId="34" applyNumberFormat="1" applyFont="1" applyFill="1" applyBorder="1" applyAlignment="1">
      <alignment vertical="center" shrinkToFit="1"/>
    </xf>
    <xf numFmtId="38" fontId="7" fillId="0" borderId="33" xfId="34" applyNumberFormat="1" applyFont="1" applyFill="1" applyBorder="1" applyAlignment="1">
      <alignment vertical="center" shrinkToFit="1"/>
    </xf>
    <xf numFmtId="38" fontId="31" fillId="24" borderId="27" xfId="43" applyNumberFormat="1" applyFont="1" applyFill="1" applyBorder="1" applyAlignment="1">
      <alignment horizontal="center"/>
    </xf>
    <xf numFmtId="38" fontId="31" fillId="0" borderId="27" xfId="43" applyNumberFormat="1" applyFont="1" applyFill="1" applyBorder="1" applyAlignment="1">
      <alignment horizontal="center"/>
    </xf>
    <xf numFmtId="38" fontId="7" fillId="0" borderId="86" xfId="34" applyNumberFormat="1" applyFont="1" applyFill="1" applyBorder="1" applyAlignment="1">
      <alignment vertical="center" shrinkToFit="1"/>
    </xf>
    <xf numFmtId="38" fontId="7" fillId="25" borderId="20" xfId="34" applyNumberFormat="1" applyFont="1" applyFill="1" applyBorder="1" applyAlignment="1">
      <alignment vertical="center" shrinkToFit="1"/>
    </xf>
    <xf numFmtId="38" fontId="7" fillId="0" borderId="87" xfId="34" applyNumberFormat="1" applyFont="1" applyFill="1" applyBorder="1" applyAlignment="1">
      <alignment vertical="center" shrinkToFit="1"/>
    </xf>
    <xf numFmtId="38" fontId="7" fillId="0" borderId="88" xfId="34" applyNumberFormat="1" applyFont="1" applyFill="1" applyBorder="1" applyAlignment="1">
      <alignment vertical="center" shrinkToFit="1"/>
    </xf>
    <xf numFmtId="38" fontId="7" fillId="0" borderId="89" xfId="34" applyNumberFormat="1" applyFont="1" applyFill="1" applyBorder="1" applyAlignment="1">
      <alignment vertical="center" shrinkToFit="1"/>
    </xf>
    <xf numFmtId="38" fontId="7" fillId="0" borderId="18" xfId="34" applyNumberFormat="1" applyFont="1" applyFill="1" applyBorder="1" applyAlignment="1">
      <alignment vertical="center" shrinkToFit="1"/>
    </xf>
    <xf numFmtId="38" fontId="7" fillId="0" borderId="17" xfId="34" applyNumberFormat="1" applyFont="1" applyFill="1" applyBorder="1" applyAlignment="1">
      <alignment vertical="center" shrinkToFit="1"/>
    </xf>
    <xf numFmtId="38" fontId="7" fillId="0" borderId="21" xfId="34" applyNumberFormat="1" applyFont="1" applyFill="1" applyBorder="1" applyAlignment="1">
      <alignment vertical="center" shrinkToFit="1"/>
    </xf>
    <xf numFmtId="38" fontId="31" fillId="0" borderId="42" xfId="43" applyNumberFormat="1" applyFont="1" applyFill="1" applyBorder="1" applyAlignment="1">
      <alignment horizontal="center"/>
    </xf>
    <xf numFmtId="38" fontId="7" fillId="0" borderId="46" xfId="34" applyNumberFormat="1" applyFont="1" applyFill="1" applyBorder="1" applyAlignment="1">
      <alignment vertical="center" shrinkToFit="1"/>
    </xf>
    <xf numFmtId="38" fontId="7" fillId="0" borderId="90" xfId="34" applyNumberFormat="1" applyFont="1" applyFill="1" applyBorder="1" applyAlignment="1">
      <alignment vertical="center" shrinkToFit="1"/>
    </xf>
    <xf numFmtId="38" fontId="7" fillId="0" borderId="61" xfId="34" applyNumberFormat="1" applyFont="1" applyFill="1" applyBorder="1" applyAlignment="1">
      <alignment horizontal="right" vertical="center" shrinkToFit="1"/>
    </xf>
    <xf numFmtId="38" fontId="31" fillId="0" borderId="0" xfId="43" applyNumberFormat="1" applyFont="1" applyFill="1" applyBorder="1" applyAlignment="1">
      <alignment horizontal="center"/>
    </xf>
    <xf numFmtId="38" fontId="7" fillId="25" borderId="91" xfId="34" applyNumberFormat="1" applyFont="1" applyFill="1" applyBorder="1" applyAlignment="1">
      <alignment vertical="center" shrinkToFit="1"/>
    </xf>
    <xf numFmtId="38" fontId="7" fillId="25" borderId="92" xfId="34" applyNumberFormat="1" applyFont="1" applyFill="1" applyBorder="1" applyAlignment="1">
      <alignment vertical="center" shrinkToFit="1"/>
    </xf>
    <xf numFmtId="38" fontId="7" fillId="25" borderId="93" xfId="34" applyNumberFormat="1" applyFont="1" applyFill="1" applyBorder="1" applyAlignment="1">
      <alignment vertical="center" shrinkToFit="1"/>
    </xf>
    <xf numFmtId="38" fontId="7" fillId="25" borderId="94" xfId="34" applyNumberFormat="1" applyFont="1" applyFill="1" applyBorder="1" applyAlignment="1">
      <alignment vertical="center" shrinkToFit="1"/>
    </xf>
    <xf numFmtId="38" fontId="5" fillId="0" borderId="0" xfId="0" applyNumberFormat="1" applyFont="1" applyBorder="1" applyAlignment="1">
      <alignment horizontal="center"/>
    </xf>
    <xf numFmtId="38" fontId="7" fillId="25" borderId="95" xfId="34" applyNumberFormat="1" applyFont="1" applyFill="1" applyBorder="1" applyAlignment="1">
      <alignment vertical="center" shrinkToFit="1"/>
    </xf>
    <xf numFmtId="38" fontId="7" fillId="0" borderId="14" xfId="34" applyNumberFormat="1" applyFont="1" applyFill="1" applyBorder="1" applyAlignment="1">
      <alignment vertical="center" shrinkToFit="1"/>
    </xf>
    <xf numFmtId="0" fontId="5" fillId="0" borderId="0" xfId="0" applyFont="1" applyFill="1"/>
    <xf numFmtId="0" fontId="31" fillId="0" borderId="0" xfId="44" applyFont="1" applyFill="1" applyBorder="1" applyAlignment="1">
      <alignment horizontal="left" vertical="top"/>
    </xf>
    <xf numFmtId="38" fontId="31" fillId="0" borderId="0" xfId="0" applyNumberFormat="1" applyFont="1" applyFill="1" applyBorder="1" applyAlignment="1">
      <alignment horizontal="center"/>
    </xf>
    <xf numFmtId="38" fontId="5" fillId="0" borderId="0" xfId="44" applyNumberFormat="1" applyFont="1" applyFill="1" applyBorder="1" applyAlignment="1">
      <alignment horizontal="center" vertical="center" wrapText="1"/>
    </xf>
    <xf numFmtId="38" fontId="5" fillId="0" borderId="0" xfId="44" applyNumberFormat="1" applyFont="1" applyFill="1" applyBorder="1" applyAlignment="1">
      <alignment horizontal="center" vertical="center" shrinkToFit="1"/>
    </xf>
    <xf numFmtId="38" fontId="5" fillId="0" borderId="0" xfId="0" applyNumberFormat="1" applyFont="1" applyFill="1" applyBorder="1" applyAlignment="1">
      <alignment horizontal="center"/>
    </xf>
    <xf numFmtId="38" fontId="30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center"/>
    </xf>
    <xf numFmtId="0" fontId="29" fillId="0" borderId="0" xfId="44" applyFont="1" applyFill="1" applyBorder="1" applyAlignment="1">
      <alignment horizontal="left" vertical="center"/>
    </xf>
    <xf numFmtId="0" fontId="30" fillId="0" borderId="0" xfId="44" applyFont="1" applyFill="1" applyBorder="1" applyAlignment="1">
      <alignment horizontal="left" vertical="center"/>
    </xf>
    <xf numFmtId="38" fontId="31" fillId="0" borderId="0" xfId="44" applyNumberFormat="1" applyFont="1" applyFill="1" applyBorder="1" applyAlignment="1">
      <alignment horizontal="left" vertical="center"/>
    </xf>
    <xf numFmtId="0" fontId="7" fillId="0" borderId="0" xfId="0" applyFont="1" applyFill="1" applyBorder="1"/>
    <xf numFmtId="0" fontId="5" fillId="0" borderId="0" xfId="0" applyFont="1" applyFill="1" applyBorder="1"/>
    <xf numFmtId="38" fontId="7" fillId="0" borderId="56" xfId="34" applyNumberFormat="1" applyFont="1" applyFill="1" applyBorder="1" applyAlignment="1">
      <alignment horizontal="right" vertical="center" shrinkToFit="1"/>
    </xf>
    <xf numFmtId="38" fontId="7" fillId="0" borderId="0" xfId="34" applyNumberFormat="1" applyFont="1" applyFill="1" applyBorder="1" applyAlignment="1">
      <alignment horizontal="right" vertical="center" shrinkToFit="1"/>
    </xf>
    <xf numFmtId="38" fontId="7" fillId="0" borderId="53" xfId="34" applyNumberFormat="1" applyFont="1" applyFill="1" applyBorder="1" applyAlignment="1">
      <alignment horizontal="right" vertical="center" shrinkToFit="1"/>
    </xf>
    <xf numFmtId="38" fontId="7" fillId="25" borderId="11" xfId="34" applyNumberFormat="1" applyFont="1" applyFill="1" applyBorder="1" applyAlignment="1">
      <alignment horizontal="right" vertical="center" shrinkToFit="1"/>
    </xf>
    <xf numFmtId="38" fontId="7" fillId="25" borderId="15" xfId="34" applyNumberFormat="1" applyFont="1" applyFill="1" applyBorder="1" applyAlignment="1">
      <alignment horizontal="right" vertical="center" shrinkToFit="1"/>
    </xf>
    <xf numFmtId="38" fontId="7" fillId="25" borderId="20" xfId="34" applyNumberFormat="1" applyFont="1" applyFill="1" applyBorder="1" applyAlignment="1">
      <alignment horizontal="right" vertical="center" shrinkToFit="1"/>
    </xf>
    <xf numFmtId="0" fontId="7" fillId="0" borderId="0" xfId="44" applyFont="1" applyFill="1" applyBorder="1" applyAlignment="1">
      <alignment horizontal="center" vertical="center" wrapText="1" readingOrder="1"/>
    </xf>
    <xf numFmtId="38" fontId="7" fillId="0" borderId="0" xfId="33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/>
    </xf>
    <xf numFmtId="38" fontId="7" fillId="26" borderId="31" xfId="34" applyFont="1" applyFill="1" applyBorder="1" applyAlignment="1">
      <alignment horizontal="center" vertical="center" textRotation="255" wrapText="1"/>
    </xf>
    <xf numFmtId="38" fontId="7" fillId="26" borderId="50" xfId="34" applyFont="1" applyFill="1" applyBorder="1" applyAlignment="1">
      <alignment vertical="center" wrapText="1"/>
    </xf>
    <xf numFmtId="38" fontId="7" fillId="26" borderId="17" xfId="34" applyFont="1" applyFill="1" applyBorder="1" applyAlignment="1">
      <alignment horizontal="center" vertical="center" textRotation="255" wrapText="1"/>
    </xf>
    <xf numFmtId="38" fontId="7" fillId="26" borderId="22" xfId="34" applyFont="1" applyFill="1" applyBorder="1" applyAlignment="1">
      <alignment vertical="center"/>
    </xf>
    <xf numFmtId="0" fontId="7" fillId="26" borderId="17" xfId="44" applyFont="1" applyFill="1" applyBorder="1" applyAlignment="1">
      <alignment horizontal="center" vertical="center" textRotation="255" wrapText="1"/>
    </xf>
    <xf numFmtId="0" fontId="7" fillId="26" borderId="21" xfId="44" applyFont="1" applyFill="1" applyBorder="1" applyAlignment="1">
      <alignment horizontal="center" vertical="center" textRotation="255" wrapText="1"/>
    </xf>
    <xf numFmtId="38" fontId="7" fillId="26" borderId="14" xfId="34" applyFont="1" applyFill="1" applyBorder="1" applyAlignment="1">
      <alignment vertical="center"/>
    </xf>
    <xf numFmtId="38" fontId="7" fillId="26" borderId="50" xfId="34" applyFont="1" applyFill="1" applyBorder="1" applyAlignment="1">
      <alignment vertical="center"/>
    </xf>
    <xf numFmtId="0" fontId="7" fillId="26" borderId="18" xfId="44" applyFont="1" applyFill="1" applyBorder="1" applyAlignment="1">
      <alignment horizontal="center" vertical="center" textRotation="255" wrapText="1"/>
    </xf>
    <xf numFmtId="38" fontId="7" fillId="26" borderId="24" xfId="34" applyFont="1" applyFill="1" applyBorder="1" applyAlignment="1">
      <alignment vertical="center"/>
    </xf>
    <xf numFmtId="38" fontId="7" fillId="26" borderId="11" xfId="34" applyFont="1" applyFill="1" applyBorder="1" applyAlignment="1">
      <alignment horizontal="center" vertical="center"/>
    </xf>
    <xf numFmtId="38" fontId="7" fillId="26" borderId="20" xfId="34" applyFont="1" applyFill="1" applyBorder="1" applyAlignment="1">
      <alignment horizontal="center" vertical="center"/>
    </xf>
    <xf numFmtId="38" fontId="7" fillId="26" borderId="12" xfId="34" applyNumberFormat="1" applyFont="1" applyFill="1" applyBorder="1" applyAlignment="1">
      <alignment vertical="center" shrinkToFit="1"/>
    </xf>
    <xf numFmtId="38" fontId="7" fillId="26" borderId="15" xfId="34" applyNumberFormat="1" applyFont="1" applyFill="1" applyBorder="1" applyAlignment="1">
      <alignment vertical="center" shrinkToFit="1"/>
    </xf>
    <xf numFmtId="38" fontId="7" fillId="26" borderId="13" xfId="34" applyNumberFormat="1" applyFont="1" applyFill="1" applyBorder="1" applyAlignment="1">
      <alignment vertical="center" shrinkToFit="1"/>
    </xf>
    <xf numFmtId="38" fontId="7" fillId="26" borderId="45" xfId="34" applyNumberFormat="1" applyFont="1" applyFill="1" applyBorder="1" applyAlignment="1">
      <alignment vertical="center" shrinkToFit="1"/>
    </xf>
    <xf numFmtId="38" fontId="7" fillId="26" borderId="20" xfId="34" applyNumberFormat="1" applyFont="1" applyFill="1" applyBorder="1" applyAlignment="1">
      <alignment vertical="center" shrinkToFit="1"/>
    </xf>
    <xf numFmtId="38" fontId="7" fillId="0" borderId="36" xfId="34" applyNumberFormat="1" applyFont="1" applyFill="1" applyBorder="1" applyAlignment="1">
      <alignment vertical="center" shrinkToFit="1"/>
    </xf>
    <xf numFmtId="0" fontId="7" fillId="0" borderId="0" xfId="44" applyFont="1" applyFill="1" applyBorder="1" applyAlignment="1">
      <alignment horizontal="left" wrapText="1"/>
    </xf>
    <xf numFmtId="0" fontId="7" fillId="0" borderId="0" xfId="44" applyFont="1" applyFill="1" applyBorder="1" applyAlignment="1">
      <alignment horizontal="left"/>
    </xf>
    <xf numFmtId="38" fontId="7" fillId="0" borderId="42" xfId="33" applyFont="1" applyFill="1" applyBorder="1" applyAlignment="1">
      <alignment horizontal="center" vertical="center"/>
    </xf>
    <xf numFmtId="49" fontId="31" fillId="0" borderId="27" xfId="0" applyNumberFormat="1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38" fontId="5" fillId="0" borderId="42" xfId="0" applyNumberFormat="1" applyFont="1" applyFill="1" applyBorder="1" applyAlignment="1">
      <alignment horizontal="center"/>
    </xf>
    <xf numFmtId="0" fontId="30" fillId="0" borderId="96" xfId="0" applyFont="1" applyFill="1" applyBorder="1" applyAlignment="1">
      <alignment horizontal="left" vertical="center"/>
    </xf>
    <xf numFmtId="38" fontId="30" fillId="0" borderId="96" xfId="0" applyNumberFormat="1" applyFont="1" applyFill="1" applyBorder="1" applyAlignment="1">
      <alignment horizontal="left" vertical="center"/>
    </xf>
    <xf numFmtId="38" fontId="7" fillId="0" borderId="0" xfId="34" applyFont="1" applyFill="1" applyBorder="1" applyAlignment="1">
      <alignment vertical="center" shrinkToFit="1"/>
    </xf>
    <xf numFmtId="38" fontId="7" fillId="0" borderId="17" xfId="34" applyFont="1" applyFill="1" applyBorder="1" applyAlignment="1">
      <alignment vertical="center" shrinkToFit="1"/>
    </xf>
    <xf numFmtId="38" fontId="7" fillId="0" borderId="0" xfId="34" applyFont="1" applyFill="1" applyBorder="1" applyAlignment="1">
      <alignment horizontal="right" vertical="center" shrinkToFit="1"/>
    </xf>
    <xf numFmtId="38" fontId="7" fillId="0" borderId="56" xfId="34" applyFont="1" applyFill="1" applyBorder="1" applyAlignment="1">
      <alignment horizontal="right" vertical="center" shrinkToFit="1"/>
    </xf>
    <xf numFmtId="38" fontId="7" fillId="0" borderId="55" xfId="34" applyFont="1" applyFill="1" applyBorder="1" applyAlignment="1">
      <alignment horizontal="right" vertical="center" shrinkToFit="1"/>
    </xf>
    <xf numFmtId="38" fontId="7" fillId="0" borderId="57" xfId="34" applyFont="1" applyFill="1" applyBorder="1" applyAlignment="1">
      <alignment horizontal="right" vertical="center" shrinkToFit="1"/>
    </xf>
    <xf numFmtId="38" fontId="7" fillId="0" borderId="55" xfId="34" applyFont="1" applyFill="1" applyBorder="1" applyAlignment="1">
      <alignment vertical="center" shrinkToFit="1"/>
    </xf>
    <xf numFmtId="38" fontId="7" fillId="0" borderId="56" xfId="34" applyFont="1" applyFill="1" applyBorder="1" applyAlignment="1">
      <alignment vertical="center" shrinkToFit="1"/>
    </xf>
    <xf numFmtId="38" fontId="7" fillId="0" borderId="57" xfId="34" applyFont="1" applyFill="1" applyBorder="1" applyAlignment="1">
      <alignment vertical="center" shrinkToFit="1"/>
    </xf>
    <xf numFmtId="38" fontId="7" fillId="0" borderId="29" xfId="34" applyFont="1" applyFill="1" applyBorder="1" applyAlignment="1">
      <alignment horizontal="right" vertical="center" shrinkToFit="1"/>
    </xf>
    <xf numFmtId="38" fontId="7" fillId="25" borderId="12" xfId="34" applyNumberFormat="1" applyFont="1" applyFill="1" applyBorder="1" applyAlignment="1">
      <alignment horizontal="right" vertical="center" shrinkToFit="1"/>
    </xf>
    <xf numFmtId="38" fontId="7" fillId="25" borderId="16" xfId="34" applyNumberFormat="1" applyFont="1" applyFill="1" applyBorder="1" applyAlignment="1">
      <alignment horizontal="right" vertical="center" shrinkToFit="1"/>
    </xf>
    <xf numFmtId="38" fontId="7" fillId="25" borderId="13" xfId="34" applyNumberFormat="1" applyFont="1" applyFill="1" applyBorder="1" applyAlignment="1">
      <alignment horizontal="right" vertical="center" shrinkToFit="1"/>
    </xf>
    <xf numFmtId="38" fontId="7" fillId="25" borderId="10" xfId="34" applyNumberFormat="1" applyFont="1" applyFill="1" applyBorder="1" applyAlignment="1">
      <alignment horizontal="right" vertical="center" shrinkToFit="1"/>
    </xf>
    <xf numFmtId="38" fontId="7" fillId="26" borderId="17" xfId="34" applyFont="1" applyFill="1" applyBorder="1" applyAlignment="1">
      <alignment horizontal="center" vertical="center"/>
    </xf>
    <xf numFmtId="38" fontId="7" fillId="26" borderId="22" xfId="34" applyFont="1" applyFill="1" applyBorder="1" applyAlignment="1">
      <alignment horizontal="left" vertical="center"/>
    </xf>
    <xf numFmtId="38" fontId="7" fillId="0" borderId="55" xfId="34" applyNumberFormat="1" applyFont="1" applyFill="1" applyBorder="1" applyAlignment="1">
      <alignment horizontal="right" vertical="center" shrinkToFit="1"/>
    </xf>
    <xf numFmtId="38" fontId="7" fillId="0" borderId="57" xfId="34" applyNumberFormat="1" applyFont="1" applyFill="1" applyBorder="1" applyAlignment="1">
      <alignment horizontal="right" vertical="center" shrinkToFit="1"/>
    </xf>
    <xf numFmtId="38" fontId="7" fillId="0" borderId="40" xfId="34" applyNumberFormat="1" applyFont="1" applyFill="1" applyBorder="1" applyAlignment="1">
      <alignment horizontal="right" vertical="center" shrinkToFit="1"/>
    </xf>
    <xf numFmtId="38" fontId="7" fillId="0" borderId="52" xfId="34" applyNumberFormat="1" applyFont="1" applyFill="1" applyBorder="1" applyAlignment="1">
      <alignment horizontal="right" vertical="center" shrinkToFit="1"/>
    </xf>
    <xf numFmtId="38" fontId="7" fillId="0" borderId="29" xfId="34" applyNumberFormat="1" applyFont="1" applyFill="1" applyBorder="1" applyAlignment="1">
      <alignment horizontal="right" vertical="center" shrinkToFit="1"/>
    </xf>
    <xf numFmtId="181" fontId="7" fillId="0" borderId="55" xfId="34" applyNumberFormat="1" applyFont="1" applyFill="1" applyBorder="1" applyAlignment="1">
      <alignment vertical="center" shrinkToFit="1"/>
    </xf>
    <xf numFmtId="181" fontId="7" fillId="0" borderId="56" xfId="34" applyNumberFormat="1" applyFont="1" applyFill="1" applyBorder="1" applyAlignment="1">
      <alignment vertical="center" shrinkToFit="1"/>
    </xf>
    <xf numFmtId="181" fontId="7" fillId="0" borderId="57" xfId="34" applyNumberFormat="1" applyFont="1" applyFill="1" applyBorder="1" applyAlignment="1">
      <alignment vertical="center" shrinkToFit="1"/>
    </xf>
    <xf numFmtId="38" fontId="5" fillId="25" borderId="11" xfId="44" applyNumberFormat="1" applyFont="1" applyFill="1" applyBorder="1" applyAlignment="1">
      <alignment horizontal="center" vertical="center" wrapText="1" shrinkToFit="1"/>
    </xf>
    <xf numFmtId="38" fontId="5" fillId="25" borderId="12" xfId="44" applyNumberFormat="1" applyFont="1" applyFill="1" applyBorder="1" applyAlignment="1">
      <alignment horizontal="center" vertical="center" wrapText="1" shrinkToFit="1"/>
    </xf>
    <xf numFmtId="38" fontId="5" fillId="25" borderId="20" xfId="44" applyNumberFormat="1" applyFont="1" applyFill="1" applyBorder="1" applyAlignment="1">
      <alignment horizontal="center" vertical="center" wrapText="1" shrinkToFit="1"/>
    </xf>
    <xf numFmtId="0" fontId="5" fillId="25" borderId="31" xfId="44" applyFont="1" applyFill="1" applyBorder="1" applyAlignment="1">
      <alignment horizontal="center" vertical="center" wrapText="1"/>
    </xf>
    <xf numFmtId="0" fontId="5" fillId="25" borderId="42" xfId="44" applyFont="1" applyFill="1" applyBorder="1" applyAlignment="1">
      <alignment horizontal="center" vertical="center" wrapText="1"/>
    </xf>
    <xf numFmtId="0" fontId="5" fillId="25" borderId="50" xfId="44" applyFont="1" applyFill="1" applyBorder="1" applyAlignment="1">
      <alignment horizontal="center" vertical="center" wrapText="1"/>
    </xf>
    <xf numFmtId="0" fontId="5" fillId="25" borderId="21" xfId="44" applyFont="1" applyFill="1" applyBorder="1" applyAlignment="1">
      <alignment horizontal="center" vertical="center" wrapText="1"/>
    </xf>
    <xf numFmtId="0" fontId="5" fillId="25" borderId="27" xfId="44" applyFont="1" applyFill="1" applyBorder="1" applyAlignment="1">
      <alignment horizontal="center" vertical="center" wrapText="1"/>
    </xf>
    <xf numFmtId="0" fontId="5" fillId="25" borderId="14" xfId="44" applyFont="1" applyFill="1" applyBorder="1" applyAlignment="1">
      <alignment horizontal="center" vertical="center" wrapText="1"/>
    </xf>
    <xf numFmtId="38" fontId="5" fillId="25" borderId="11" xfId="44" applyNumberFormat="1" applyFont="1" applyFill="1" applyBorder="1" applyAlignment="1">
      <alignment horizontal="center" vertical="center" wrapText="1"/>
    </xf>
    <xf numFmtId="38" fontId="5" fillId="25" borderId="12" xfId="44" applyNumberFormat="1" applyFont="1" applyFill="1" applyBorder="1" applyAlignment="1">
      <alignment horizontal="center" vertical="center" wrapText="1"/>
    </xf>
    <xf numFmtId="38" fontId="5" fillId="25" borderId="20" xfId="44" applyNumberFormat="1" applyFont="1" applyFill="1" applyBorder="1" applyAlignment="1">
      <alignment horizontal="center" vertical="center" wrapText="1"/>
    </xf>
    <xf numFmtId="0" fontId="7" fillId="25" borderId="91" xfId="44" applyFont="1" applyFill="1" applyBorder="1" applyAlignment="1">
      <alignment horizontal="center" vertical="center"/>
    </xf>
    <xf numFmtId="0" fontId="7" fillId="25" borderId="64" xfId="44" applyFont="1" applyFill="1" applyBorder="1" applyAlignment="1">
      <alignment horizontal="center" vertical="center"/>
    </xf>
    <xf numFmtId="0" fontId="7" fillId="25" borderId="95" xfId="44" applyFont="1" applyFill="1" applyBorder="1" applyAlignment="1">
      <alignment horizontal="center" vertical="center"/>
    </xf>
    <xf numFmtId="38" fontId="7" fillId="25" borderId="28" xfId="33" applyFont="1" applyFill="1" applyBorder="1" applyAlignment="1">
      <alignment horizontal="center" vertical="center" wrapText="1" readingOrder="1"/>
    </xf>
    <xf numFmtId="38" fontId="7" fillId="25" borderId="29" xfId="33" applyFont="1" applyFill="1" applyBorder="1" applyAlignment="1">
      <alignment horizontal="center" vertical="center" wrapText="1" readingOrder="1"/>
    </xf>
    <xf numFmtId="38" fontId="7" fillId="25" borderId="30" xfId="33" applyFont="1" applyFill="1" applyBorder="1" applyAlignment="1">
      <alignment horizontal="center" vertical="center" wrapText="1" readingOrder="1"/>
    </xf>
    <xf numFmtId="0" fontId="7" fillId="25" borderId="29" xfId="44" applyFont="1" applyFill="1" applyBorder="1" applyAlignment="1">
      <alignment horizontal="center" vertical="center" wrapText="1" readingOrder="1"/>
    </xf>
    <xf numFmtId="0" fontId="7" fillId="25" borderId="30" xfId="44" applyFont="1" applyFill="1" applyBorder="1" applyAlignment="1">
      <alignment horizontal="center" vertical="center" wrapText="1" readingOrder="1"/>
    </xf>
    <xf numFmtId="0" fontId="7" fillId="26" borderId="28" xfId="44" applyFont="1" applyFill="1" applyBorder="1" applyAlignment="1">
      <alignment horizontal="center" vertical="center" wrapText="1" readingOrder="1"/>
    </xf>
    <xf numFmtId="0" fontId="7" fillId="26" borderId="29" xfId="44" applyFont="1" applyFill="1" applyBorder="1" applyAlignment="1">
      <alignment horizontal="center" vertical="center" wrapText="1" readingOrder="1"/>
    </xf>
    <xf numFmtId="0" fontId="7" fillId="26" borderId="30" xfId="44" applyFont="1" applyFill="1" applyBorder="1" applyAlignment="1">
      <alignment horizontal="center" vertical="center" wrapText="1" readingOrder="1"/>
    </xf>
    <xf numFmtId="38" fontId="7" fillId="26" borderId="28" xfId="33" applyFont="1" applyFill="1" applyBorder="1" applyAlignment="1">
      <alignment horizontal="center" vertical="center" wrapText="1" readingOrder="1"/>
    </xf>
    <xf numFmtId="38" fontId="7" fillId="26" borderId="29" xfId="33" applyFont="1" applyFill="1" applyBorder="1" applyAlignment="1">
      <alignment horizontal="center" vertical="center" wrapText="1" readingOrder="1"/>
    </xf>
    <xf numFmtId="38" fontId="7" fillId="26" borderId="30" xfId="33" applyFont="1" applyFill="1" applyBorder="1" applyAlignment="1">
      <alignment horizontal="center" vertical="center" wrapText="1" readingOrder="1"/>
    </xf>
    <xf numFmtId="38" fontId="7" fillId="25" borderId="29" xfId="33" applyFont="1" applyFill="1" applyBorder="1" applyAlignment="1">
      <alignment horizontal="center" vertical="center" textRotation="255" wrapText="1"/>
    </xf>
    <xf numFmtId="0" fontId="7" fillId="25" borderId="29" xfId="44" applyFont="1" applyFill="1" applyBorder="1" applyAlignment="1">
      <alignment horizontal="center" vertical="center" textRotation="255" wrapText="1"/>
    </xf>
    <xf numFmtId="0" fontId="7" fillId="25" borderId="30" xfId="44" applyFont="1" applyFill="1" applyBorder="1" applyAlignment="1">
      <alignment horizontal="center" vertical="center" textRotation="255" wrapText="1"/>
    </xf>
    <xf numFmtId="38" fontId="4" fillId="25" borderId="28" xfId="33" applyFont="1" applyFill="1" applyBorder="1" applyAlignment="1">
      <alignment horizontal="center" vertical="center" textRotation="255" readingOrder="1"/>
    </xf>
    <xf numFmtId="38" fontId="4" fillId="25" borderId="30" xfId="33" applyFont="1" applyFill="1" applyBorder="1" applyAlignment="1">
      <alignment horizontal="center" vertical="center" textRotation="255" readingOrder="1"/>
    </xf>
    <xf numFmtId="38" fontId="4" fillId="25" borderId="29" xfId="33" applyFont="1" applyFill="1" applyBorder="1" applyAlignment="1">
      <alignment horizontal="center" vertical="center" textRotation="255" readingOrder="1"/>
    </xf>
    <xf numFmtId="0" fontId="0" fillId="0" borderId="29" xfId="0" applyBorder="1" applyAlignment="1">
      <alignment horizontal="center" vertical="center" textRotation="255" readingOrder="1"/>
    </xf>
    <xf numFmtId="0" fontId="0" fillId="0" borderId="30" xfId="0" applyBorder="1" applyAlignment="1">
      <alignment horizontal="center" vertical="center" textRotation="255" readingOrder="1"/>
    </xf>
    <xf numFmtId="38" fontId="4" fillId="25" borderId="28" xfId="33" applyFont="1" applyFill="1" applyBorder="1" applyAlignment="1">
      <alignment horizontal="center" vertical="center" textRotation="255" wrapText="1"/>
    </xf>
    <xf numFmtId="38" fontId="4" fillId="25" borderId="29" xfId="33" applyFont="1" applyFill="1" applyBorder="1" applyAlignment="1">
      <alignment horizontal="center" vertical="center" textRotation="255" wrapText="1"/>
    </xf>
    <xf numFmtId="38" fontId="4" fillId="25" borderId="30" xfId="33" applyFont="1" applyFill="1" applyBorder="1" applyAlignment="1">
      <alignment horizontal="center" vertical="center" textRotation="255" wrapText="1"/>
    </xf>
    <xf numFmtId="38" fontId="7" fillId="25" borderId="30" xfId="33" applyFont="1" applyFill="1" applyBorder="1" applyAlignment="1">
      <alignment horizontal="center" vertical="center" textRotation="255" wrapText="1"/>
    </xf>
    <xf numFmtId="0" fontId="5" fillId="25" borderId="11" xfId="44" applyFont="1" applyFill="1" applyBorder="1" applyAlignment="1">
      <alignment horizontal="center" vertical="center" wrapText="1"/>
    </xf>
    <xf numFmtId="0" fontId="5" fillId="25" borderId="12" xfId="44" applyFont="1" applyFill="1" applyBorder="1" applyAlignment="1">
      <alignment horizontal="center" vertical="center" wrapText="1"/>
    </xf>
    <xf numFmtId="0" fontId="5" fillId="25" borderId="20" xfId="44" applyFont="1" applyFill="1" applyBorder="1" applyAlignment="1">
      <alignment horizontal="center" vertical="center" wrapText="1"/>
    </xf>
    <xf numFmtId="38" fontId="7" fillId="25" borderId="28" xfId="33" applyFont="1" applyFill="1" applyBorder="1" applyAlignment="1">
      <alignment horizontal="center" vertical="center" wrapText="1"/>
    </xf>
    <xf numFmtId="38" fontId="7" fillId="25" borderId="29" xfId="33" applyFont="1" applyFill="1" applyBorder="1" applyAlignment="1">
      <alignment horizontal="center" vertical="center" wrapText="1"/>
    </xf>
    <xf numFmtId="38" fontId="7" fillId="25" borderId="30" xfId="33" applyFont="1" applyFill="1" applyBorder="1" applyAlignment="1">
      <alignment horizontal="center" vertical="center" wrapText="1"/>
    </xf>
    <xf numFmtId="0" fontId="5" fillId="25" borderId="11" xfId="44" applyFont="1" applyFill="1" applyBorder="1" applyAlignment="1">
      <alignment horizontal="center" vertical="center" wrapText="1" shrinkToFit="1"/>
    </xf>
    <xf numFmtId="0" fontId="5" fillId="25" borderId="12" xfId="44" applyFont="1" applyFill="1" applyBorder="1" applyAlignment="1">
      <alignment horizontal="center" vertical="center" wrapText="1" shrinkToFit="1"/>
    </xf>
    <xf numFmtId="0" fontId="5" fillId="25" borderId="20" xfId="44" applyFont="1" applyFill="1" applyBorder="1" applyAlignment="1">
      <alignment horizontal="center" vertical="center" wrapText="1" shrinkToFit="1"/>
    </xf>
    <xf numFmtId="0" fontId="31" fillId="24" borderId="0" xfId="44" applyFont="1" applyFill="1" applyAlignment="1">
      <alignment vertical="center"/>
    </xf>
    <xf numFmtId="0" fontId="7" fillId="25" borderId="97" xfId="44" applyFont="1" applyFill="1" applyBorder="1" applyAlignment="1">
      <alignment horizontal="center" vertical="center"/>
    </xf>
    <xf numFmtId="0" fontId="7" fillId="25" borderId="81" xfId="44" applyFont="1" applyFill="1" applyBorder="1" applyAlignment="1">
      <alignment horizontal="center" vertical="center"/>
    </xf>
    <xf numFmtId="0" fontId="7" fillId="25" borderId="98" xfId="44" applyFont="1" applyFill="1" applyBorder="1" applyAlignment="1">
      <alignment horizontal="center" vertical="center"/>
    </xf>
    <xf numFmtId="38" fontId="7" fillId="25" borderId="99" xfId="33" applyFont="1" applyFill="1" applyBorder="1" applyAlignment="1">
      <alignment horizontal="center" vertical="center" wrapText="1" readingOrder="1"/>
    </xf>
    <xf numFmtId="0" fontId="7" fillId="25" borderId="28" xfId="44" applyFont="1" applyFill="1" applyBorder="1" applyAlignment="1">
      <alignment horizontal="center" vertical="center" wrapText="1"/>
    </xf>
    <xf numFmtId="0" fontId="7" fillId="25" borderId="29" xfId="44" applyFont="1" applyFill="1" applyBorder="1" applyAlignment="1">
      <alignment horizontal="center" vertical="center" wrapText="1"/>
    </xf>
    <xf numFmtId="0" fontId="7" fillId="25" borderId="30" xfId="44" applyFont="1" applyFill="1" applyBorder="1" applyAlignment="1">
      <alignment horizontal="center" vertical="center" wrapText="1"/>
    </xf>
    <xf numFmtId="0" fontId="5" fillId="0" borderId="17" xfId="44" applyFont="1" applyFill="1" applyBorder="1" applyAlignment="1">
      <alignment horizontal="center" vertical="center" wrapText="1"/>
    </xf>
    <xf numFmtId="0" fontId="5" fillId="0" borderId="17" xfId="44" applyFont="1" applyFill="1" applyBorder="1" applyAlignment="1">
      <alignment horizontal="center" vertical="center" shrinkToFit="1"/>
    </xf>
    <xf numFmtId="0" fontId="5" fillId="0" borderId="0" xfId="0" applyFont="1" applyBorder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/>
    <cellStyle name="標準_ｆｆｆ」出力見本１～５(放置･乗入等)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36"/>
  <sheetViews>
    <sheetView tabSelected="1" view="pageBreakPreview" zoomScale="85" zoomScaleNormal="40" zoomScaleSheetLayoutView="85" workbookViewId="0">
      <selection activeCell="P7" sqref="P7"/>
    </sheetView>
  </sheetViews>
  <sheetFormatPr defaultColWidth="9" defaultRowHeight="13.2" x14ac:dyDescent="0.2"/>
  <cols>
    <col min="1" max="1" width="4.109375" style="39" customWidth="1"/>
    <col min="2" max="2" width="3.109375" style="39" customWidth="1"/>
    <col min="3" max="3" width="28" style="39" customWidth="1"/>
    <col min="4" max="4" width="8.109375" style="39" customWidth="1"/>
    <col min="5" max="6" width="6.109375" style="39" customWidth="1"/>
    <col min="7" max="7" width="8.109375" style="39" customWidth="1"/>
    <col min="8" max="8" width="9.6640625" style="39" customWidth="1"/>
    <col min="9" max="9" width="9.109375" style="39" customWidth="1"/>
    <col min="10" max="11" width="9.6640625" style="39" customWidth="1"/>
    <col min="12" max="12" width="9.109375" style="39" customWidth="1"/>
    <col min="13" max="13" width="9.44140625" style="39" customWidth="1"/>
    <col min="14" max="14" width="9.6640625" style="39" customWidth="1"/>
    <col min="15" max="15" width="2.77734375" style="154" customWidth="1"/>
    <col min="16" max="16384" width="9" style="39"/>
  </cols>
  <sheetData>
    <row r="1" spans="1:18" ht="27" customHeight="1" x14ac:dyDescent="0.2">
      <c r="A1" s="150" t="s">
        <v>145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8" ht="5.25" customHeight="1" x14ac:dyDescent="0.2">
      <c r="A2" s="151" t="s">
        <v>145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8" ht="16.2" x14ac:dyDescent="0.2">
      <c r="A3" s="182" t="s">
        <v>145</v>
      </c>
      <c r="B3" s="182"/>
      <c r="C3" s="183"/>
      <c r="D3" s="183"/>
      <c r="E3" s="183"/>
      <c r="F3" s="183"/>
      <c r="G3" s="183"/>
      <c r="H3" s="183"/>
      <c r="I3" s="183"/>
      <c r="J3" s="183"/>
      <c r="K3" s="143"/>
      <c r="L3" s="143"/>
      <c r="M3" s="143"/>
      <c r="N3" s="143"/>
      <c r="O3" s="143"/>
    </row>
    <row r="4" spans="1:18" ht="31.5" customHeight="1" x14ac:dyDescent="0.2">
      <c r="A4" s="217" t="s">
        <v>5</v>
      </c>
      <c r="B4" s="218"/>
      <c r="C4" s="219"/>
      <c r="D4" s="258" t="s">
        <v>201</v>
      </c>
      <c r="E4" s="259"/>
      <c r="F4" s="259"/>
      <c r="G4" s="260"/>
      <c r="H4" s="252" t="s">
        <v>202</v>
      </c>
      <c r="I4" s="253"/>
      <c r="J4" s="254"/>
      <c r="K4" s="252" t="s">
        <v>203</v>
      </c>
      <c r="L4" s="253"/>
      <c r="M4" s="254"/>
      <c r="N4" s="1" t="s">
        <v>204</v>
      </c>
      <c r="O4" s="269"/>
    </row>
    <row r="5" spans="1:18" ht="32.25" customHeight="1" x14ac:dyDescent="0.2">
      <c r="A5" s="220"/>
      <c r="B5" s="221"/>
      <c r="C5" s="222"/>
      <c r="D5" s="3" t="s">
        <v>205</v>
      </c>
      <c r="E5" s="7" t="s">
        <v>206</v>
      </c>
      <c r="F5" s="7" t="s">
        <v>207</v>
      </c>
      <c r="G5" s="6" t="s">
        <v>208</v>
      </c>
      <c r="H5" s="8" t="s">
        <v>205</v>
      </c>
      <c r="I5" s="7" t="s">
        <v>206</v>
      </c>
      <c r="J5" s="5" t="s">
        <v>208</v>
      </c>
      <c r="K5" s="8" t="s">
        <v>205</v>
      </c>
      <c r="L5" s="4" t="s">
        <v>206</v>
      </c>
      <c r="M5" s="5" t="s">
        <v>208</v>
      </c>
      <c r="N5" s="2" t="s">
        <v>208</v>
      </c>
      <c r="O5" s="270"/>
    </row>
    <row r="6" spans="1:18" ht="18" customHeight="1" thickBot="1" x14ac:dyDescent="0.25">
      <c r="A6" s="262" t="s">
        <v>24</v>
      </c>
      <c r="B6" s="263"/>
      <c r="C6" s="264"/>
      <c r="D6" s="98">
        <f t="shared" ref="D6:N6" si="0">SUM(D7,D559,D768)</f>
        <v>19487</v>
      </c>
      <c r="E6" s="98">
        <f t="shared" si="0"/>
        <v>850</v>
      </c>
      <c r="F6" s="98">
        <f t="shared" si="0"/>
        <v>698</v>
      </c>
      <c r="G6" s="99">
        <f t="shared" si="0"/>
        <v>21035</v>
      </c>
      <c r="H6" s="100">
        <f t="shared" si="0"/>
        <v>502922</v>
      </c>
      <c r="I6" s="98">
        <f t="shared" si="0"/>
        <v>16041</v>
      </c>
      <c r="J6" s="101">
        <f t="shared" si="0"/>
        <v>518963</v>
      </c>
      <c r="K6" s="100">
        <f t="shared" si="0"/>
        <v>899328</v>
      </c>
      <c r="L6" s="98">
        <f t="shared" si="0"/>
        <v>34436</v>
      </c>
      <c r="M6" s="101">
        <f t="shared" si="0"/>
        <v>933764</v>
      </c>
      <c r="N6" s="102">
        <f t="shared" si="0"/>
        <v>539998</v>
      </c>
      <c r="O6" s="128"/>
    </row>
    <row r="7" spans="1:18" ht="18" customHeight="1" thickTop="1" thickBot="1" x14ac:dyDescent="0.25">
      <c r="A7" s="226" t="s">
        <v>25</v>
      </c>
      <c r="B7" s="227"/>
      <c r="C7" s="228"/>
      <c r="D7" s="41">
        <f>SUM(D24,D46,D88,D121,D144,D158,D173,D204,D232,D247,D286,D327,D351,D366,D393,D415,D432,D444,D471,D494,D518,D541,D554)</f>
        <v>17983</v>
      </c>
      <c r="E7" s="41">
        <f t="shared" ref="E7:N7" si="1">SUM(E24,E46,E88,E121,E144,E158,E173,E204,E232,E247,E286,E327,E351,E366,E393,E415,E432,E444,E471,E494,E518,E541,E554)</f>
        <v>766</v>
      </c>
      <c r="F7" s="41">
        <f t="shared" si="1"/>
        <v>674</v>
      </c>
      <c r="G7" s="42">
        <f t="shared" si="1"/>
        <v>19423</v>
      </c>
      <c r="H7" s="43">
        <f t="shared" si="1"/>
        <v>303510</v>
      </c>
      <c r="I7" s="41">
        <f t="shared" si="1"/>
        <v>5422</v>
      </c>
      <c r="J7" s="44">
        <f t="shared" si="1"/>
        <v>308932</v>
      </c>
      <c r="K7" s="43">
        <f t="shared" si="1"/>
        <v>538151</v>
      </c>
      <c r="L7" s="41">
        <f t="shared" si="1"/>
        <v>12574</v>
      </c>
      <c r="M7" s="44">
        <f t="shared" si="1"/>
        <v>550725</v>
      </c>
      <c r="N7" s="44">
        <f t="shared" si="1"/>
        <v>328355</v>
      </c>
      <c r="O7" s="128"/>
      <c r="P7" s="45"/>
      <c r="Q7" s="45"/>
      <c r="R7" s="45"/>
    </row>
    <row r="8" spans="1:18" ht="18" customHeight="1" thickTop="1" x14ac:dyDescent="0.2">
      <c r="A8" s="265" t="s">
        <v>146</v>
      </c>
      <c r="B8" s="15" t="s">
        <v>117</v>
      </c>
      <c r="C8" s="16" t="s">
        <v>209</v>
      </c>
      <c r="D8" s="46">
        <v>68</v>
      </c>
      <c r="E8" s="46">
        <v>0</v>
      </c>
      <c r="F8" s="103">
        <v>0</v>
      </c>
      <c r="G8" s="91">
        <f>+D8+E8+F8</f>
        <v>68</v>
      </c>
      <c r="H8" s="60">
        <v>174</v>
      </c>
      <c r="I8" s="46">
        <v>0</v>
      </c>
      <c r="J8" s="61">
        <f>+H8+I8</f>
        <v>174</v>
      </c>
      <c r="K8" s="60">
        <v>296</v>
      </c>
      <c r="L8" s="46">
        <v>0</v>
      </c>
      <c r="M8" s="61">
        <f>+K8+L8</f>
        <v>296</v>
      </c>
      <c r="N8" s="47">
        <f>+G8+J8</f>
        <v>242</v>
      </c>
      <c r="O8" s="91"/>
    </row>
    <row r="9" spans="1:18" ht="18" customHeight="1" x14ac:dyDescent="0.2">
      <c r="A9" s="230"/>
      <c r="B9" s="9" t="s">
        <v>117</v>
      </c>
      <c r="C9" s="17" t="s">
        <v>210</v>
      </c>
      <c r="D9" s="46">
        <v>36</v>
      </c>
      <c r="E9" s="46">
        <v>0</v>
      </c>
      <c r="F9" s="46">
        <v>0</v>
      </c>
      <c r="G9" s="91">
        <f t="shared" ref="G9:G22" si="2">+D9+E9+F9</f>
        <v>36</v>
      </c>
      <c r="H9" s="60">
        <v>0</v>
      </c>
      <c r="I9" s="46">
        <v>0</v>
      </c>
      <c r="J9" s="61">
        <f t="shared" ref="J9:J23" si="3">+H9+I9</f>
        <v>0</v>
      </c>
      <c r="K9" s="60">
        <v>0</v>
      </c>
      <c r="L9" s="46">
        <v>0</v>
      </c>
      <c r="M9" s="61">
        <f t="shared" ref="M9:M23" si="4">+K9+L9</f>
        <v>0</v>
      </c>
      <c r="N9" s="47">
        <f t="shared" ref="N9:N61" si="5">+G9+J9</f>
        <v>36</v>
      </c>
      <c r="O9" s="91"/>
    </row>
    <row r="10" spans="1:18" ht="18" customHeight="1" x14ac:dyDescent="0.2">
      <c r="A10" s="230"/>
      <c r="B10" s="9" t="s">
        <v>117</v>
      </c>
      <c r="C10" s="17" t="s">
        <v>211</v>
      </c>
      <c r="D10" s="46">
        <v>206</v>
      </c>
      <c r="E10" s="46">
        <v>0</v>
      </c>
      <c r="F10" s="46">
        <v>3</v>
      </c>
      <c r="G10" s="91">
        <f t="shared" si="2"/>
        <v>209</v>
      </c>
      <c r="H10" s="60">
        <v>127</v>
      </c>
      <c r="I10" s="46">
        <v>14</v>
      </c>
      <c r="J10" s="61">
        <f t="shared" si="3"/>
        <v>141</v>
      </c>
      <c r="K10" s="60">
        <v>225</v>
      </c>
      <c r="L10" s="46">
        <v>23</v>
      </c>
      <c r="M10" s="61">
        <f t="shared" si="4"/>
        <v>248</v>
      </c>
      <c r="N10" s="47">
        <f t="shared" si="5"/>
        <v>350</v>
      </c>
      <c r="O10" s="91"/>
    </row>
    <row r="11" spans="1:18" ht="18" customHeight="1" x14ac:dyDescent="0.2">
      <c r="A11" s="230"/>
      <c r="B11" s="9" t="s">
        <v>117</v>
      </c>
      <c r="C11" s="17" t="s">
        <v>212</v>
      </c>
      <c r="D11" s="46">
        <v>212</v>
      </c>
      <c r="E11" s="46">
        <v>2</v>
      </c>
      <c r="F11" s="46">
        <v>5</v>
      </c>
      <c r="G11" s="91">
        <f t="shared" si="2"/>
        <v>219</v>
      </c>
      <c r="H11" s="60">
        <v>499</v>
      </c>
      <c r="I11" s="46">
        <v>13</v>
      </c>
      <c r="J11" s="61">
        <f t="shared" si="3"/>
        <v>512</v>
      </c>
      <c r="K11" s="60">
        <v>766</v>
      </c>
      <c r="L11" s="46">
        <v>33</v>
      </c>
      <c r="M11" s="61">
        <f t="shared" si="4"/>
        <v>799</v>
      </c>
      <c r="N11" s="47">
        <f t="shared" si="5"/>
        <v>731</v>
      </c>
      <c r="O11" s="91"/>
    </row>
    <row r="12" spans="1:18" ht="18" customHeight="1" x14ac:dyDescent="0.2">
      <c r="A12" s="230"/>
      <c r="B12" s="9" t="s">
        <v>117</v>
      </c>
      <c r="C12" s="17" t="s">
        <v>213</v>
      </c>
      <c r="D12" s="46">
        <v>95</v>
      </c>
      <c r="E12" s="46">
        <v>1</v>
      </c>
      <c r="F12" s="46">
        <v>7</v>
      </c>
      <c r="G12" s="91">
        <f t="shared" si="2"/>
        <v>103</v>
      </c>
      <c r="H12" s="60">
        <v>50</v>
      </c>
      <c r="I12" s="46">
        <v>8</v>
      </c>
      <c r="J12" s="61">
        <f t="shared" si="3"/>
        <v>58</v>
      </c>
      <c r="K12" s="60">
        <v>80</v>
      </c>
      <c r="L12" s="46">
        <v>10</v>
      </c>
      <c r="M12" s="61">
        <f t="shared" si="4"/>
        <v>90</v>
      </c>
      <c r="N12" s="47">
        <f t="shared" si="5"/>
        <v>161</v>
      </c>
      <c r="O12" s="91"/>
    </row>
    <row r="13" spans="1:18" ht="18" customHeight="1" x14ac:dyDescent="0.2">
      <c r="A13" s="230"/>
      <c r="B13" s="10" t="s">
        <v>117</v>
      </c>
      <c r="C13" s="18" t="s">
        <v>214</v>
      </c>
      <c r="D13" s="48">
        <v>80</v>
      </c>
      <c r="E13" s="48">
        <v>0</v>
      </c>
      <c r="F13" s="48">
        <v>2</v>
      </c>
      <c r="G13" s="104">
        <f t="shared" si="2"/>
        <v>82</v>
      </c>
      <c r="H13" s="58">
        <v>112</v>
      </c>
      <c r="I13" s="48">
        <v>8</v>
      </c>
      <c r="J13" s="59">
        <f t="shared" si="3"/>
        <v>120</v>
      </c>
      <c r="K13" s="58">
        <v>127</v>
      </c>
      <c r="L13" s="48">
        <v>10</v>
      </c>
      <c r="M13" s="59">
        <f t="shared" si="4"/>
        <v>137</v>
      </c>
      <c r="N13" s="49">
        <f t="shared" si="5"/>
        <v>202</v>
      </c>
      <c r="O13" s="91"/>
    </row>
    <row r="14" spans="1:18" ht="18" customHeight="1" x14ac:dyDescent="0.2">
      <c r="A14" s="230"/>
      <c r="B14" s="9" t="s">
        <v>117</v>
      </c>
      <c r="C14" s="17" t="s">
        <v>215</v>
      </c>
      <c r="D14" s="46">
        <v>115</v>
      </c>
      <c r="E14" s="46">
        <v>3</v>
      </c>
      <c r="F14" s="46">
        <v>2</v>
      </c>
      <c r="G14" s="91">
        <f t="shared" si="2"/>
        <v>120</v>
      </c>
      <c r="H14" s="60">
        <v>161</v>
      </c>
      <c r="I14" s="46">
        <v>24</v>
      </c>
      <c r="J14" s="61">
        <f t="shared" si="3"/>
        <v>185</v>
      </c>
      <c r="K14" s="60">
        <v>270</v>
      </c>
      <c r="L14" s="46">
        <v>24</v>
      </c>
      <c r="M14" s="61">
        <f t="shared" si="4"/>
        <v>294</v>
      </c>
      <c r="N14" s="47">
        <f t="shared" si="5"/>
        <v>305</v>
      </c>
      <c r="O14" s="91"/>
    </row>
    <row r="15" spans="1:18" ht="18" customHeight="1" x14ac:dyDescent="0.2">
      <c r="A15" s="230"/>
      <c r="B15" s="9" t="s">
        <v>117</v>
      </c>
      <c r="C15" s="17" t="s">
        <v>701</v>
      </c>
      <c r="D15" s="46">
        <v>50</v>
      </c>
      <c r="E15" s="46">
        <v>1</v>
      </c>
      <c r="F15" s="46">
        <v>0</v>
      </c>
      <c r="G15" s="91">
        <f t="shared" si="2"/>
        <v>51</v>
      </c>
      <c r="H15" s="60">
        <v>48</v>
      </c>
      <c r="I15" s="46">
        <v>8</v>
      </c>
      <c r="J15" s="61">
        <f t="shared" si="3"/>
        <v>56</v>
      </c>
      <c r="K15" s="60">
        <v>85</v>
      </c>
      <c r="L15" s="46">
        <v>10</v>
      </c>
      <c r="M15" s="61">
        <f t="shared" si="4"/>
        <v>95</v>
      </c>
      <c r="N15" s="47">
        <f t="shared" si="5"/>
        <v>107</v>
      </c>
      <c r="O15" s="91"/>
    </row>
    <row r="16" spans="1:18" ht="18" customHeight="1" x14ac:dyDescent="0.2">
      <c r="A16" s="230"/>
      <c r="B16" s="9" t="s">
        <v>117</v>
      </c>
      <c r="C16" s="17" t="s">
        <v>216</v>
      </c>
      <c r="D16" s="46">
        <v>31</v>
      </c>
      <c r="E16" s="46">
        <v>1</v>
      </c>
      <c r="F16" s="46">
        <v>0</v>
      </c>
      <c r="G16" s="91">
        <f t="shared" si="2"/>
        <v>32</v>
      </c>
      <c r="H16" s="60">
        <v>63</v>
      </c>
      <c r="I16" s="46">
        <v>7</v>
      </c>
      <c r="J16" s="61">
        <f t="shared" si="3"/>
        <v>70</v>
      </c>
      <c r="K16" s="60">
        <v>160</v>
      </c>
      <c r="L16" s="46">
        <v>20</v>
      </c>
      <c r="M16" s="61">
        <f t="shared" si="4"/>
        <v>180</v>
      </c>
      <c r="N16" s="47">
        <f t="shared" si="5"/>
        <v>102</v>
      </c>
      <c r="O16" s="91"/>
    </row>
    <row r="17" spans="1:15" ht="18" customHeight="1" x14ac:dyDescent="0.2">
      <c r="A17" s="230"/>
      <c r="B17" s="11" t="s">
        <v>117</v>
      </c>
      <c r="C17" s="19" t="s">
        <v>217</v>
      </c>
      <c r="D17" s="50">
        <v>155</v>
      </c>
      <c r="E17" s="50">
        <v>1</v>
      </c>
      <c r="F17" s="50">
        <v>1</v>
      </c>
      <c r="G17" s="105">
        <f t="shared" si="2"/>
        <v>157</v>
      </c>
      <c r="H17" s="56">
        <v>23</v>
      </c>
      <c r="I17" s="50">
        <v>0</v>
      </c>
      <c r="J17" s="57">
        <f t="shared" si="3"/>
        <v>23</v>
      </c>
      <c r="K17" s="56">
        <v>38</v>
      </c>
      <c r="L17" s="50">
        <v>0</v>
      </c>
      <c r="M17" s="57">
        <f t="shared" si="4"/>
        <v>38</v>
      </c>
      <c r="N17" s="51">
        <f t="shared" si="5"/>
        <v>180</v>
      </c>
      <c r="O17" s="91"/>
    </row>
    <row r="18" spans="1:15" ht="18" customHeight="1" x14ac:dyDescent="0.2">
      <c r="A18" s="230"/>
      <c r="B18" s="9" t="s">
        <v>145</v>
      </c>
      <c r="C18" s="17" t="s">
        <v>702</v>
      </c>
      <c r="D18" s="46">
        <v>195</v>
      </c>
      <c r="E18" s="46">
        <v>4</v>
      </c>
      <c r="F18" s="46">
        <v>2</v>
      </c>
      <c r="G18" s="91">
        <f t="shared" si="2"/>
        <v>201</v>
      </c>
      <c r="H18" s="60">
        <v>0</v>
      </c>
      <c r="I18" s="46">
        <v>0</v>
      </c>
      <c r="J18" s="61">
        <f t="shared" si="3"/>
        <v>0</v>
      </c>
      <c r="K18" s="60">
        <v>0</v>
      </c>
      <c r="L18" s="46">
        <v>0</v>
      </c>
      <c r="M18" s="61">
        <f t="shared" si="4"/>
        <v>0</v>
      </c>
      <c r="N18" s="47">
        <f t="shared" si="5"/>
        <v>201</v>
      </c>
      <c r="O18" s="91"/>
    </row>
    <row r="19" spans="1:15" ht="18" customHeight="1" x14ac:dyDescent="0.2">
      <c r="A19" s="230"/>
      <c r="B19" s="9" t="s">
        <v>145</v>
      </c>
      <c r="C19" s="17" t="s">
        <v>218</v>
      </c>
      <c r="D19" s="46">
        <v>162</v>
      </c>
      <c r="E19" s="46">
        <v>4</v>
      </c>
      <c r="F19" s="46">
        <v>9</v>
      </c>
      <c r="G19" s="91">
        <f t="shared" si="2"/>
        <v>175</v>
      </c>
      <c r="H19" s="60">
        <v>64</v>
      </c>
      <c r="I19" s="46">
        <v>1</v>
      </c>
      <c r="J19" s="61">
        <f t="shared" si="3"/>
        <v>65</v>
      </c>
      <c r="K19" s="60">
        <v>64</v>
      </c>
      <c r="L19" s="46">
        <v>1</v>
      </c>
      <c r="M19" s="61">
        <f t="shared" si="4"/>
        <v>65</v>
      </c>
      <c r="N19" s="47">
        <f t="shared" si="5"/>
        <v>240</v>
      </c>
      <c r="O19" s="91"/>
    </row>
    <row r="20" spans="1:15" ht="18" customHeight="1" x14ac:dyDescent="0.2">
      <c r="A20" s="230"/>
      <c r="B20" s="9" t="s">
        <v>117</v>
      </c>
      <c r="C20" s="17" t="s">
        <v>219</v>
      </c>
      <c r="D20" s="46">
        <v>33</v>
      </c>
      <c r="E20" s="46">
        <v>1</v>
      </c>
      <c r="F20" s="46">
        <v>1</v>
      </c>
      <c r="G20" s="91">
        <f t="shared" si="2"/>
        <v>35</v>
      </c>
      <c r="H20" s="60">
        <v>70</v>
      </c>
      <c r="I20" s="46">
        <v>14</v>
      </c>
      <c r="J20" s="61">
        <f t="shared" si="3"/>
        <v>84</v>
      </c>
      <c r="K20" s="60">
        <v>95</v>
      </c>
      <c r="L20" s="46">
        <v>15</v>
      </c>
      <c r="M20" s="61">
        <f t="shared" si="4"/>
        <v>110</v>
      </c>
      <c r="N20" s="47">
        <f t="shared" si="5"/>
        <v>119</v>
      </c>
      <c r="O20" s="91"/>
    </row>
    <row r="21" spans="1:15" ht="18" customHeight="1" x14ac:dyDescent="0.2">
      <c r="A21" s="230"/>
      <c r="B21" s="9" t="s">
        <v>145</v>
      </c>
      <c r="C21" s="17" t="s">
        <v>220</v>
      </c>
      <c r="D21" s="46">
        <v>125</v>
      </c>
      <c r="E21" s="46">
        <v>3</v>
      </c>
      <c r="F21" s="46">
        <v>0</v>
      </c>
      <c r="G21" s="91">
        <f t="shared" si="2"/>
        <v>128</v>
      </c>
      <c r="H21" s="60">
        <v>0</v>
      </c>
      <c r="I21" s="46">
        <v>0</v>
      </c>
      <c r="J21" s="61">
        <f t="shared" si="3"/>
        <v>0</v>
      </c>
      <c r="K21" s="60">
        <v>0</v>
      </c>
      <c r="L21" s="46">
        <v>0</v>
      </c>
      <c r="M21" s="61">
        <f t="shared" si="4"/>
        <v>0</v>
      </c>
      <c r="N21" s="47">
        <f t="shared" si="5"/>
        <v>128</v>
      </c>
      <c r="O21" s="91"/>
    </row>
    <row r="22" spans="1:15" ht="18" customHeight="1" x14ac:dyDescent="0.2">
      <c r="A22" s="230"/>
      <c r="B22" s="11" t="s">
        <v>145</v>
      </c>
      <c r="C22" s="19" t="s">
        <v>118</v>
      </c>
      <c r="D22" s="50">
        <v>114</v>
      </c>
      <c r="E22" s="50">
        <v>2</v>
      </c>
      <c r="F22" s="50">
        <v>1</v>
      </c>
      <c r="G22" s="105">
        <f t="shared" si="2"/>
        <v>117</v>
      </c>
      <c r="H22" s="56">
        <v>0</v>
      </c>
      <c r="I22" s="50">
        <v>0</v>
      </c>
      <c r="J22" s="57">
        <f t="shared" si="3"/>
        <v>0</v>
      </c>
      <c r="K22" s="56">
        <v>0</v>
      </c>
      <c r="L22" s="50">
        <v>0</v>
      </c>
      <c r="M22" s="57">
        <f t="shared" si="4"/>
        <v>0</v>
      </c>
      <c r="N22" s="52">
        <f t="shared" si="5"/>
        <v>117</v>
      </c>
      <c r="O22" s="91"/>
    </row>
    <row r="23" spans="1:15" ht="18" customHeight="1" x14ac:dyDescent="0.2">
      <c r="A23" s="230"/>
      <c r="B23" s="9" t="s">
        <v>117</v>
      </c>
      <c r="C23" s="20" t="s">
        <v>221</v>
      </c>
      <c r="D23" s="155" t="s">
        <v>200</v>
      </c>
      <c r="E23" s="155" t="s">
        <v>200</v>
      </c>
      <c r="F23" s="155" t="s">
        <v>200</v>
      </c>
      <c r="G23" s="156" t="s">
        <v>200</v>
      </c>
      <c r="H23" s="60">
        <v>953</v>
      </c>
      <c r="I23" s="46">
        <v>30</v>
      </c>
      <c r="J23" s="61">
        <f t="shared" si="3"/>
        <v>983</v>
      </c>
      <c r="K23" s="60">
        <v>1209</v>
      </c>
      <c r="L23" s="46">
        <v>80</v>
      </c>
      <c r="M23" s="61">
        <f t="shared" si="4"/>
        <v>1289</v>
      </c>
      <c r="N23" s="47">
        <f>+J23</f>
        <v>983</v>
      </c>
      <c r="O23" s="91"/>
    </row>
    <row r="24" spans="1:15" ht="18" customHeight="1" x14ac:dyDescent="0.2">
      <c r="A24" s="231"/>
      <c r="B24" s="21" t="s">
        <v>119</v>
      </c>
      <c r="C24" s="22" t="s">
        <v>145</v>
      </c>
      <c r="D24" s="53">
        <f t="shared" ref="D24:N24" si="6">SUM(D8:D23)</f>
        <v>1677</v>
      </c>
      <c r="E24" s="53">
        <f t="shared" si="6"/>
        <v>23</v>
      </c>
      <c r="F24" s="53">
        <f t="shared" si="6"/>
        <v>33</v>
      </c>
      <c r="G24" s="106">
        <f t="shared" si="6"/>
        <v>1733</v>
      </c>
      <c r="H24" s="81">
        <f t="shared" si="6"/>
        <v>2344</v>
      </c>
      <c r="I24" s="53">
        <f t="shared" si="6"/>
        <v>127</v>
      </c>
      <c r="J24" s="82">
        <f t="shared" si="6"/>
        <v>2471</v>
      </c>
      <c r="K24" s="81">
        <f t="shared" si="6"/>
        <v>3415</v>
      </c>
      <c r="L24" s="53">
        <f t="shared" si="6"/>
        <v>226</v>
      </c>
      <c r="M24" s="82">
        <f t="shared" si="6"/>
        <v>3641</v>
      </c>
      <c r="N24" s="54">
        <f t="shared" si="6"/>
        <v>4204</v>
      </c>
      <c r="O24" s="128"/>
    </row>
    <row r="25" spans="1:15" ht="18" customHeight="1" x14ac:dyDescent="0.2">
      <c r="A25" s="229" t="s">
        <v>147</v>
      </c>
      <c r="B25" s="23" t="s">
        <v>145</v>
      </c>
      <c r="C25" s="24" t="s">
        <v>222</v>
      </c>
      <c r="D25" s="46">
        <v>20</v>
      </c>
      <c r="E25" s="46">
        <v>0</v>
      </c>
      <c r="F25" s="46">
        <v>0</v>
      </c>
      <c r="G25" s="91">
        <f>+D25+E25+F25</f>
        <v>20</v>
      </c>
      <c r="H25" s="60">
        <v>28</v>
      </c>
      <c r="I25" s="46">
        <v>0</v>
      </c>
      <c r="J25" s="61">
        <f t="shared" ref="J25:J45" si="7">+H25+I25</f>
        <v>28</v>
      </c>
      <c r="K25" s="60">
        <v>50</v>
      </c>
      <c r="L25" s="46">
        <v>0</v>
      </c>
      <c r="M25" s="71">
        <f t="shared" ref="M25:M45" si="8">+K25+L25</f>
        <v>50</v>
      </c>
      <c r="N25" s="47">
        <f t="shared" si="5"/>
        <v>48</v>
      </c>
      <c r="O25" s="91"/>
    </row>
    <row r="26" spans="1:15" ht="18" customHeight="1" x14ac:dyDescent="0.2">
      <c r="A26" s="230"/>
      <c r="B26" s="9" t="s">
        <v>145</v>
      </c>
      <c r="C26" s="17" t="s">
        <v>223</v>
      </c>
      <c r="D26" s="46">
        <v>45</v>
      </c>
      <c r="E26" s="46">
        <v>0</v>
      </c>
      <c r="F26" s="46">
        <v>0</v>
      </c>
      <c r="G26" s="91">
        <f t="shared" ref="G26:G45" si="9">+D26+E26+F26</f>
        <v>45</v>
      </c>
      <c r="H26" s="60">
        <v>256</v>
      </c>
      <c r="I26" s="46">
        <v>0</v>
      </c>
      <c r="J26" s="61">
        <f t="shared" si="7"/>
        <v>256</v>
      </c>
      <c r="K26" s="60">
        <v>400</v>
      </c>
      <c r="L26" s="46">
        <v>0</v>
      </c>
      <c r="M26" s="61">
        <f t="shared" si="8"/>
        <v>400</v>
      </c>
      <c r="N26" s="47">
        <f t="shared" si="5"/>
        <v>301</v>
      </c>
      <c r="O26" s="91"/>
    </row>
    <row r="27" spans="1:15" ht="18" customHeight="1" x14ac:dyDescent="0.2">
      <c r="A27" s="230"/>
      <c r="B27" s="9" t="s">
        <v>117</v>
      </c>
      <c r="C27" s="17" t="s">
        <v>224</v>
      </c>
      <c r="D27" s="46">
        <v>29</v>
      </c>
      <c r="E27" s="46">
        <v>0</v>
      </c>
      <c r="F27" s="46">
        <v>0</v>
      </c>
      <c r="G27" s="91">
        <f t="shared" si="9"/>
        <v>29</v>
      </c>
      <c r="H27" s="60">
        <v>0</v>
      </c>
      <c r="I27" s="46">
        <v>0</v>
      </c>
      <c r="J27" s="61">
        <f t="shared" si="7"/>
        <v>0</v>
      </c>
      <c r="K27" s="60">
        <v>0</v>
      </c>
      <c r="L27" s="46">
        <v>0</v>
      </c>
      <c r="M27" s="61">
        <f t="shared" si="8"/>
        <v>0</v>
      </c>
      <c r="N27" s="47">
        <f t="shared" si="5"/>
        <v>29</v>
      </c>
      <c r="O27" s="91"/>
    </row>
    <row r="28" spans="1:15" ht="18" customHeight="1" x14ac:dyDescent="0.2">
      <c r="A28" s="230"/>
      <c r="B28" s="9" t="s">
        <v>117</v>
      </c>
      <c r="C28" s="17" t="s">
        <v>225</v>
      </c>
      <c r="D28" s="46">
        <v>25</v>
      </c>
      <c r="E28" s="46">
        <v>0</v>
      </c>
      <c r="F28" s="46">
        <v>0</v>
      </c>
      <c r="G28" s="91">
        <f t="shared" si="9"/>
        <v>25</v>
      </c>
      <c r="H28" s="60">
        <v>143</v>
      </c>
      <c r="I28" s="46">
        <v>20</v>
      </c>
      <c r="J28" s="61">
        <f t="shared" si="7"/>
        <v>163</v>
      </c>
      <c r="K28" s="60">
        <v>226</v>
      </c>
      <c r="L28" s="46">
        <v>20</v>
      </c>
      <c r="M28" s="61">
        <f t="shared" si="8"/>
        <v>246</v>
      </c>
      <c r="N28" s="47">
        <f t="shared" si="5"/>
        <v>188</v>
      </c>
      <c r="O28" s="91"/>
    </row>
    <row r="29" spans="1:15" ht="18" customHeight="1" x14ac:dyDescent="0.2">
      <c r="A29" s="230"/>
      <c r="B29" s="9" t="s">
        <v>117</v>
      </c>
      <c r="C29" s="17" t="s">
        <v>226</v>
      </c>
      <c r="D29" s="46">
        <v>14</v>
      </c>
      <c r="E29" s="46">
        <v>0</v>
      </c>
      <c r="F29" s="46">
        <v>1</v>
      </c>
      <c r="G29" s="91">
        <f t="shared" si="9"/>
        <v>15</v>
      </c>
      <c r="H29" s="60">
        <v>84</v>
      </c>
      <c r="I29" s="46">
        <v>30</v>
      </c>
      <c r="J29" s="61">
        <f t="shared" si="7"/>
        <v>114</v>
      </c>
      <c r="K29" s="60">
        <v>516</v>
      </c>
      <c r="L29" s="46">
        <v>30</v>
      </c>
      <c r="M29" s="61">
        <f t="shared" si="8"/>
        <v>546</v>
      </c>
      <c r="N29" s="47">
        <f t="shared" si="5"/>
        <v>129</v>
      </c>
      <c r="O29" s="91"/>
    </row>
    <row r="30" spans="1:15" ht="18" customHeight="1" x14ac:dyDescent="0.2">
      <c r="A30" s="230"/>
      <c r="B30" s="10" t="s">
        <v>117</v>
      </c>
      <c r="C30" s="18" t="s">
        <v>227</v>
      </c>
      <c r="D30" s="48">
        <v>16</v>
      </c>
      <c r="E30" s="48">
        <v>0</v>
      </c>
      <c r="F30" s="48">
        <v>0</v>
      </c>
      <c r="G30" s="104">
        <f t="shared" si="9"/>
        <v>16</v>
      </c>
      <c r="H30" s="58">
        <v>106</v>
      </c>
      <c r="I30" s="48">
        <v>32</v>
      </c>
      <c r="J30" s="59">
        <f t="shared" si="7"/>
        <v>138</v>
      </c>
      <c r="K30" s="58">
        <v>184</v>
      </c>
      <c r="L30" s="48">
        <v>32</v>
      </c>
      <c r="M30" s="59">
        <f t="shared" si="8"/>
        <v>216</v>
      </c>
      <c r="N30" s="49">
        <f t="shared" si="5"/>
        <v>154</v>
      </c>
      <c r="O30" s="91"/>
    </row>
    <row r="31" spans="1:15" ht="18" customHeight="1" x14ac:dyDescent="0.2">
      <c r="A31" s="230"/>
      <c r="B31" s="9" t="s">
        <v>145</v>
      </c>
      <c r="C31" s="17" t="s">
        <v>228</v>
      </c>
      <c r="D31" s="46">
        <v>35</v>
      </c>
      <c r="E31" s="46">
        <v>0</v>
      </c>
      <c r="F31" s="46">
        <v>0</v>
      </c>
      <c r="G31" s="91">
        <f t="shared" si="9"/>
        <v>35</v>
      </c>
      <c r="H31" s="60">
        <v>34</v>
      </c>
      <c r="I31" s="46">
        <v>0</v>
      </c>
      <c r="J31" s="61">
        <f t="shared" si="7"/>
        <v>34</v>
      </c>
      <c r="K31" s="60">
        <v>108</v>
      </c>
      <c r="L31" s="46">
        <v>4</v>
      </c>
      <c r="M31" s="61">
        <f t="shared" si="8"/>
        <v>112</v>
      </c>
      <c r="N31" s="47">
        <f t="shared" si="5"/>
        <v>69</v>
      </c>
      <c r="O31" s="91"/>
    </row>
    <row r="32" spans="1:15" ht="18" customHeight="1" x14ac:dyDescent="0.2">
      <c r="A32" s="230"/>
      <c r="B32" s="9" t="s">
        <v>145</v>
      </c>
      <c r="C32" s="17" t="s">
        <v>229</v>
      </c>
      <c r="D32" s="46">
        <v>35</v>
      </c>
      <c r="E32" s="46">
        <v>0</v>
      </c>
      <c r="F32" s="46">
        <v>0</v>
      </c>
      <c r="G32" s="91">
        <f t="shared" si="9"/>
        <v>35</v>
      </c>
      <c r="H32" s="60">
        <v>72</v>
      </c>
      <c r="I32" s="46">
        <v>0</v>
      </c>
      <c r="J32" s="61">
        <f t="shared" si="7"/>
        <v>72</v>
      </c>
      <c r="K32" s="60">
        <v>90</v>
      </c>
      <c r="L32" s="46">
        <v>0</v>
      </c>
      <c r="M32" s="61">
        <f t="shared" si="8"/>
        <v>90</v>
      </c>
      <c r="N32" s="47">
        <f t="shared" si="5"/>
        <v>107</v>
      </c>
      <c r="O32" s="91"/>
    </row>
    <row r="33" spans="1:16" ht="18" customHeight="1" x14ac:dyDescent="0.2">
      <c r="A33" s="230"/>
      <c r="B33" s="9" t="s">
        <v>117</v>
      </c>
      <c r="C33" s="17" t="s">
        <v>35</v>
      </c>
      <c r="D33" s="46">
        <v>40</v>
      </c>
      <c r="E33" s="46">
        <v>1</v>
      </c>
      <c r="F33" s="46">
        <v>0</v>
      </c>
      <c r="G33" s="91">
        <f t="shared" si="9"/>
        <v>41</v>
      </c>
      <c r="H33" s="60">
        <v>198</v>
      </c>
      <c r="I33" s="46">
        <v>0</v>
      </c>
      <c r="J33" s="61">
        <f t="shared" si="7"/>
        <v>198</v>
      </c>
      <c r="K33" s="60">
        <v>268</v>
      </c>
      <c r="L33" s="46">
        <v>0</v>
      </c>
      <c r="M33" s="61">
        <f t="shared" si="8"/>
        <v>268</v>
      </c>
      <c r="N33" s="47">
        <f t="shared" si="5"/>
        <v>239</v>
      </c>
      <c r="O33" s="91"/>
    </row>
    <row r="34" spans="1:16" ht="18" customHeight="1" x14ac:dyDescent="0.2">
      <c r="A34" s="230"/>
      <c r="B34" s="11" t="s">
        <v>145</v>
      </c>
      <c r="C34" s="19" t="s">
        <v>230</v>
      </c>
      <c r="D34" s="50">
        <v>65</v>
      </c>
      <c r="E34" s="50">
        <v>0</v>
      </c>
      <c r="F34" s="50">
        <v>0</v>
      </c>
      <c r="G34" s="105">
        <f t="shared" si="9"/>
        <v>65</v>
      </c>
      <c r="H34" s="56">
        <v>118</v>
      </c>
      <c r="I34" s="50">
        <v>0</v>
      </c>
      <c r="J34" s="57">
        <f t="shared" si="7"/>
        <v>118</v>
      </c>
      <c r="K34" s="56">
        <v>118</v>
      </c>
      <c r="L34" s="50">
        <v>0</v>
      </c>
      <c r="M34" s="57">
        <f t="shared" si="8"/>
        <v>118</v>
      </c>
      <c r="N34" s="51">
        <f t="shared" si="5"/>
        <v>183</v>
      </c>
      <c r="O34" s="91"/>
    </row>
    <row r="35" spans="1:16" ht="18" customHeight="1" x14ac:dyDescent="0.2">
      <c r="A35" s="230"/>
      <c r="B35" s="9" t="s">
        <v>145</v>
      </c>
      <c r="C35" s="17" t="s">
        <v>231</v>
      </c>
      <c r="D35" s="46">
        <v>21</v>
      </c>
      <c r="E35" s="46">
        <v>0</v>
      </c>
      <c r="F35" s="46">
        <v>0</v>
      </c>
      <c r="G35" s="91">
        <f t="shared" si="9"/>
        <v>21</v>
      </c>
      <c r="H35" s="60">
        <v>0</v>
      </c>
      <c r="I35" s="46">
        <v>0</v>
      </c>
      <c r="J35" s="61">
        <f t="shared" si="7"/>
        <v>0</v>
      </c>
      <c r="K35" s="60">
        <v>0</v>
      </c>
      <c r="L35" s="46">
        <v>0</v>
      </c>
      <c r="M35" s="61">
        <f t="shared" si="8"/>
        <v>0</v>
      </c>
      <c r="N35" s="47">
        <f t="shared" si="5"/>
        <v>21</v>
      </c>
      <c r="O35" s="91"/>
    </row>
    <row r="36" spans="1:16" ht="18" customHeight="1" x14ac:dyDescent="0.2">
      <c r="A36" s="230"/>
      <c r="B36" s="9" t="s">
        <v>145</v>
      </c>
      <c r="C36" s="17" t="s">
        <v>232</v>
      </c>
      <c r="D36" s="46">
        <v>36</v>
      </c>
      <c r="E36" s="46">
        <v>1</v>
      </c>
      <c r="F36" s="46">
        <v>1</v>
      </c>
      <c r="G36" s="91">
        <f t="shared" si="9"/>
        <v>38</v>
      </c>
      <c r="H36" s="60">
        <v>0</v>
      </c>
      <c r="I36" s="46">
        <v>0</v>
      </c>
      <c r="J36" s="61">
        <f t="shared" si="7"/>
        <v>0</v>
      </c>
      <c r="K36" s="60">
        <v>0</v>
      </c>
      <c r="L36" s="46">
        <v>0</v>
      </c>
      <c r="M36" s="61">
        <f t="shared" si="8"/>
        <v>0</v>
      </c>
      <c r="N36" s="47">
        <f t="shared" si="5"/>
        <v>38</v>
      </c>
      <c r="O36" s="91"/>
    </row>
    <row r="37" spans="1:16" ht="18" customHeight="1" x14ac:dyDescent="0.2">
      <c r="A37" s="230"/>
      <c r="B37" s="9" t="s">
        <v>145</v>
      </c>
      <c r="C37" s="17" t="s">
        <v>233</v>
      </c>
      <c r="D37" s="46">
        <v>17</v>
      </c>
      <c r="E37" s="46">
        <v>0</v>
      </c>
      <c r="F37" s="46">
        <v>0</v>
      </c>
      <c r="G37" s="91">
        <f t="shared" si="9"/>
        <v>17</v>
      </c>
      <c r="H37" s="60">
        <v>20</v>
      </c>
      <c r="I37" s="46">
        <v>4</v>
      </c>
      <c r="J37" s="61">
        <f t="shared" si="7"/>
        <v>24</v>
      </c>
      <c r="K37" s="60">
        <v>69</v>
      </c>
      <c r="L37" s="46">
        <v>30</v>
      </c>
      <c r="M37" s="61">
        <f t="shared" si="8"/>
        <v>99</v>
      </c>
      <c r="N37" s="47">
        <f t="shared" si="5"/>
        <v>41</v>
      </c>
      <c r="O37" s="91"/>
    </row>
    <row r="38" spans="1:16" ht="18" customHeight="1" x14ac:dyDescent="0.2">
      <c r="A38" s="230"/>
      <c r="B38" s="9" t="s">
        <v>145</v>
      </c>
      <c r="C38" s="17" t="s">
        <v>234</v>
      </c>
      <c r="D38" s="46">
        <v>69</v>
      </c>
      <c r="E38" s="46">
        <v>0</v>
      </c>
      <c r="F38" s="46">
        <v>0</v>
      </c>
      <c r="G38" s="91">
        <f t="shared" si="9"/>
        <v>69</v>
      </c>
      <c r="H38" s="60">
        <v>86</v>
      </c>
      <c r="I38" s="46">
        <v>2</v>
      </c>
      <c r="J38" s="61">
        <f t="shared" si="7"/>
        <v>88</v>
      </c>
      <c r="K38" s="60">
        <v>204</v>
      </c>
      <c r="L38" s="46">
        <v>4</v>
      </c>
      <c r="M38" s="61">
        <f t="shared" si="8"/>
        <v>208</v>
      </c>
      <c r="N38" s="47">
        <f t="shared" si="5"/>
        <v>157</v>
      </c>
      <c r="O38" s="91"/>
    </row>
    <row r="39" spans="1:16" ht="18" customHeight="1" x14ac:dyDescent="0.2">
      <c r="A39" s="230"/>
      <c r="B39" s="9" t="s">
        <v>145</v>
      </c>
      <c r="C39" s="17" t="s">
        <v>235</v>
      </c>
      <c r="D39" s="46">
        <v>62</v>
      </c>
      <c r="E39" s="46">
        <v>0</v>
      </c>
      <c r="F39" s="46">
        <v>0</v>
      </c>
      <c r="G39" s="91">
        <f t="shared" si="9"/>
        <v>62</v>
      </c>
      <c r="H39" s="60">
        <v>357</v>
      </c>
      <c r="I39" s="46">
        <v>0</v>
      </c>
      <c r="J39" s="61">
        <f t="shared" si="7"/>
        <v>357</v>
      </c>
      <c r="K39" s="60">
        <v>535</v>
      </c>
      <c r="L39" s="46">
        <v>0</v>
      </c>
      <c r="M39" s="61">
        <f t="shared" si="8"/>
        <v>535</v>
      </c>
      <c r="N39" s="47">
        <f t="shared" si="5"/>
        <v>419</v>
      </c>
      <c r="O39" s="91"/>
    </row>
    <row r="40" spans="1:16" ht="18" customHeight="1" x14ac:dyDescent="0.2">
      <c r="A40" s="230"/>
      <c r="B40" s="10" t="s">
        <v>117</v>
      </c>
      <c r="C40" s="18" t="s">
        <v>236</v>
      </c>
      <c r="D40" s="48">
        <v>37</v>
      </c>
      <c r="E40" s="48">
        <v>0</v>
      </c>
      <c r="F40" s="48">
        <v>0</v>
      </c>
      <c r="G40" s="104">
        <f t="shared" si="9"/>
        <v>37</v>
      </c>
      <c r="H40" s="58">
        <v>214</v>
      </c>
      <c r="I40" s="48">
        <v>0</v>
      </c>
      <c r="J40" s="59">
        <f t="shared" si="7"/>
        <v>214</v>
      </c>
      <c r="K40" s="58">
        <v>215</v>
      </c>
      <c r="L40" s="48">
        <v>0</v>
      </c>
      <c r="M40" s="59">
        <f t="shared" si="8"/>
        <v>215</v>
      </c>
      <c r="N40" s="49">
        <f t="shared" si="5"/>
        <v>251</v>
      </c>
      <c r="O40" s="91"/>
    </row>
    <row r="41" spans="1:16" ht="18" customHeight="1" x14ac:dyDescent="0.2">
      <c r="A41" s="230"/>
      <c r="B41" s="9" t="s">
        <v>117</v>
      </c>
      <c r="C41" s="17" t="s">
        <v>237</v>
      </c>
      <c r="D41" s="46">
        <v>9</v>
      </c>
      <c r="E41" s="46">
        <v>0</v>
      </c>
      <c r="F41" s="46">
        <v>0</v>
      </c>
      <c r="G41" s="91">
        <f t="shared" si="9"/>
        <v>9</v>
      </c>
      <c r="H41" s="60">
        <v>100</v>
      </c>
      <c r="I41" s="46">
        <v>53</v>
      </c>
      <c r="J41" s="61">
        <f t="shared" si="7"/>
        <v>153</v>
      </c>
      <c r="K41" s="60">
        <v>262</v>
      </c>
      <c r="L41" s="46">
        <v>53</v>
      </c>
      <c r="M41" s="61">
        <f t="shared" si="8"/>
        <v>315</v>
      </c>
      <c r="N41" s="47">
        <f t="shared" si="5"/>
        <v>162</v>
      </c>
      <c r="O41" s="91"/>
    </row>
    <row r="42" spans="1:16" ht="31.5" customHeight="1" x14ac:dyDescent="0.2">
      <c r="A42" s="230"/>
      <c r="B42" s="9" t="s">
        <v>145</v>
      </c>
      <c r="C42" s="25" t="s">
        <v>703</v>
      </c>
      <c r="D42" s="46">
        <v>83</v>
      </c>
      <c r="E42" s="46">
        <v>6</v>
      </c>
      <c r="F42" s="46">
        <v>1</v>
      </c>
      <c r="G42" s="91">
        <f t="shared" si="9"/>
        <v>90</v>
      </c>
      <c r="H42" s="60">
        <v>108</v>
      </c>
      <c r="I42" s="46">
        <v>0</v>
      </c>
      <c r="J42" s="61">
        <f t="shared" si="7"/>
        <v>108</v>
      </c>
      <c r="K42" s="60">
        <v>159</v>
      </c>
      <c r="L42" s="46">
        <v>0</v>
      </c>
      <c r="M42" s="61">
        <f t="shared" si="8"/>
        <v>159</v>
      </c>
      <c r="N42" s="47">
        <f t="shared" si="5"/>
        <v>198</v>
      </c>
      <c r="O42" s="91"/>
    </row>
    <row r="43" spans="1:16" ht="18" customHeight="1" x14ac:dyDescent="0.2">
      <c r="A43" s="230"/>
      <c r="B43" s="9" t="s">
        <v>117</v>
      </c>
      <c r="C43" s="17" t="s">
        <v>238</v>
      </c>
      <c r="D43" s="46">
        <v>19</v>
      </c>
      <c r="E43" s="46">
        <v>1</v>
      </c>
      <c r="F43" s="46">
        <v>0</v>
      </c>
      <c r="G43" s="91">
        <f t="shared" si="9"/>
        <v>20</v>
      </c>
      <c r="H43" s="60">
        <v>338</v>
      </c>
      <c r="I43" s="46">
        <v>0</v>
      </c>
      <c r="J43" s="61">
        <f t="shared" si="7"/>
        <v>338</v>
      </c>
      <c r="K43" s="60">
        <v>855</v>
      </c>
      <c r="L43" s="46">
        <v>0</v>
      </c>
      <c r="M43" s="61">
        <f t="shared" si="8"/>
        <v>855</v>
      </c>
      <c r="N43" s="47">
        <f t="shared" si="5"/>
        <v>358</v>
      </c>
      <c r="O43" s="91"/>
    </row>
    <row r="44" spans="1:16" ht="18" customHeight="1" x14ac:dyDescent="0.2">
      <c r="A44" s="230"/>
      <c r="B44" s="11" t="s">
        <v>117</v>
      </c>
      <c r="C44" s="19" t="s">
        <v>239</v>
      </c>
      <c r="D44" s="50">
        <v>67</v>
      </c>
      <c r="E44" s="50">
        <v>0</v>
      </c>
      <c r="F44" s="50">
        <v>4</v>
      </c>
      <c r="G44" s="105">
        <f t="shared" si="9"/>
        <v>71</v>
      </c>
      <c r="H44" s="56">
        <v>555</v>
      </c>
      <c r="I44" s="50">
        <v>26</v>
      </c>
      <c r="J44" s="57">
        <f t="shared" si="7"/>
        <v>581</v>
      </c>
      <c r="K44" s="56">
        <v>1277</v>
      </c>
      <c r="L44" s="50">
        <v>26</v>
      </c>
      <c r="M44" s="57">
        <f t="shared" si="8"/>
        <v>1303</v>
      </c>
      <c r="N44" s="51">
        <f t="shared" si="5"/>
        <v>652</v>
      </c>
      <c r="O44" s="91"/>
    </row>
    <row r="45" spans="1:16" ht="18" customHeight="1" x14ac:dyDescent="0.2">
      <c r="A45" s="230"/>
      <c r="B45" s="9" t="s">
        <v>117</v>
      </c>
      <c r="C45" s="17" t="s">
        <v>210</v>
      </c>
      <c r="D45" s="46">
        <v>12</v>
      </c>
      <c r="E45" s="46">
        <v>1</v>
      </c>
      <c r="F45" s="46">
        <v>2</v>
      </c>
      <c r="G45" s="91">
        <f t="shared" si="9"/>
        <v>15</v>
      </c>
      <c r="H45" s="60">
        <v>372</v>
      </c>
      <c r="I45" s="46">
        <v>0</v>
      </c>
      <c r="J45" s="61">
        <f t="shared" si="7"/>
        <v>372</v>
      </c>
      <c r="K45" s="60">
        <v>488</v>
      </c>
      <c r="L45" s="46">
        <v>0</v>
      </c>
      <c r="M45" s="61">
        <f t="shared" si="8"/>
        <v>488</v>
      </c>
      <c r="N45" s="47">
        <f t="shared" si="5"/>
        <v>387</v>
      </c>
      <c r="O45" s="91"/>
    </row>
    <row r="46" spans="1:16" ht="18" customHeight="1" x14ac:dyDescent="0.2">
      <c r="A46" s="231"/>
      <c r="B46" s="21" t="s">
        <v>119</v>
      </c>
      <c r="C46" s="22" t="s">
        <v>145</v>
      </c>
      <c r="D46" s="53">
        <f>SUM(D25:D45)</f>
        <v>756</v>
      </c>
      <c r="E46" s="53">
        <f t="shared" ref="E46:N46" si="10">SUM(E25:E45)</f>
        <v>10</v>
      </c>
      <c r="F46" s="53">
        <f t="shared" si="10"/>
        <v>9</v>
      </c>
      <c r="G46" s="106">
        <f t="shared" si="10"/>
        <v>775</v>
      </c>
      <c r="H46" s="81">
        <f t="shared" si="10"/>
        <v>3189</v>
      </c>
      <c r="I46" s="53">
        <f t="shared" si="10"/>
        <v>167</v>
      </c>
      <c r="J46" s="82">
        <f t="shared" si="10"/>
        <v>3356</v>
      </c>
      <c r="K46" s="81">
        <f t="shared" si="10"/>
        <v>6024</v>
      </c>
      <c r="L46" s="53">
        <f t="shared" si="10"/>
        <v>199</v>
      </c>
      <c r="M46" s="82">
        <f t="shared" si="10"/>
        <v>6223</v>
      </c>
      <c r="N46" s="54">
        <f t="shared" si="10"/>
        <v>4131</v>
      </c>
      <c r="O46" s="128"/>
      <c r="P46" s="271"/>
    </row>
    <row r="47" spans="1:16" ht="18" customHeight="1" x14ac:dyDescent="0.2">
      <c r="A47" s="255" t="s">
        <v>148</v>
      </c>
      <c r="B47" s="26" t="s">
        <v>117</v>
      </c>
      <c r="C47" s="24" t="s">
        <v>240</v>
      </c>
      <c r="D47" s="76">
        <v>33</v>
      </c>
      <c r="E47" s="76">
        <v>5</v>
      </c>
      <c r="F47" s="76">
        <v>1</v>
      </c>
      <c r="G47" s="107">
        <f t="shared" ref="G47:G61" si="11">+D47+E47+F47</f>
        <v>39</v>
      </c>
      <c r="H47" s="70">
        <v>150</v>
      </c>
      <c r="I47" s="76">
        <v>0</v>
      </c>
      <c r="J47" s="71">
        <f t="shared" ref="J47:J61" si="12">+H47+I47</f>
        <v>150</v>
      </c>
      <c r="K47" s="70">
        <v>408</v>
      </c>
      <c r="L47" s="76">
        <v>0</v>
      </c>
      <c r="M47" s="71">
        <f t="shared" ref="M47:M61" si="13">+K47+L47</f>
        <v>408</v>
      </c>
      <c r="N47" s="55">
        <f t="shared" si="5"/>
        <v>189</v>
      </c>
      <c r="O47" s="91"/>
      <c r="P47" s="271"/>
    </row>
    <row r="48" spans="1:16" ht="18" customHeight="1" x14ac:dyDescent="0.2">
      <c r="A48" s="256"/>
      <c r="B48" s="23" t="s">
        <v>117</v>
      </c>
      <c r="C48" s="17" t="s">
        <v>241</v>
      </c>
      <c r="D48" s="46">
        <v>12</v>
      </c>
      <c r="E48" s="46">
        <v>0</v>
      </c>
      <c r="F48" s="46">
        <v>0</v>
      </c>
      <c r="G48" s="91">
        <f t="shared" si="11"/>
        <v>12</v>
      </c>
      <c r="H48" s="60">
        <v>152</v>
      </c>
      <c r="I48" s="46">
        <v>21</v>
      </c>
      <c r="J48" s="61">
        <f t="shared" si="12"/>
        <v>173</v>
      </c>
      <c r="K48" s="60">
        <v>238</v>
      </c>
      <c r="L48" s="46">
        <v>50</v>
      </c>
      <c r="M48" s="61">
        <f t="shared" si="13"/>
        <v>288</v>
      </c>
      <c r="N48" s="47">
        <f t="shared" si="5"/>
        <v>185</v>
      </c>
      <c r="O48" s="91"/>
      <c r="P48" s="271"/>
    </row>
    <row r="49" spans="1:16" ht="18" customHeight="1" x14ac:dyDescent="0.2">
      <c r="A49" s="256"/>
      <c r="B49" s="23" t="s">
        <v>117</v>
      </c>
      <c r="C49" s="17" t="s">
        <v>704</v>
      </c>
      <c r="D49" s="46">
        <v>60</v>
      </c>
      <c r="E49" s="46">
        <v>5</v>
      </c>
      <c r="F49" s="46">
        <v>11</v>
      </c>
      <c r="G49" s="91">
        <f t="shared" si="11"/>
        <v>76</v>
      </c>
      <c r="H49" s="60">
        <v>928</v>
      </c>
      <c r="I49" s="46">
        <v>31</v>
      </c>
      <c r="J49" s="61">
        <f t="shared" si="12"/>
        <v>959</v>
      </c>
      <c r="K49" s="60">
        <v>1749</v>
      </c>
      <c r="L49" s="46">
        <v>62</v>
      </c>
      <c r="M49" s="61">
        <f t="shared" si="13"/>
        <v>1811</v>
      </c>
      <c r="N49" s="47">
        <f t="shared" si="5"/>
        <v>1035</v>
      </c>
      <c r="O49" s="91"/>
      <c r="P49" s="271"/>
    </row>
    <row r="50" spans="1:16" ht="18" customHeight="1" x14ac:dyDescent="0.2">
      <c r="A50" s="256"/>
      <c r="B50" s="23" t="s">
        <v>117</v>
      </c>
      <c r="C50" s="17" t="s">
        <v>242</v>
      </c>
      <c r="D50" s="46">
        <v>26</v>
      </c>
      <c r="E50" s="46">
        <v>6</v>
      </c>
      <c r="F50" s="46">
        <v>2</v>
      </c>
      <c r="G50" s="91">
        <f t="shared" si="11"/>
        <v>34</v>
      </c>
      <c r="H50" s="60">
        <v>1011</v>
      </c>
      <c r="I50" s="46">
        <v>59</v>
      </c>
      <c r="J50" s="61">
        <f t="shared" si="12"/>
        <v>1070</v>
      </c>
      <c r="K50" s="60">
        <v>2148</v>
      </c>
      <c r="L50" s="46">
        <v>132</v>
      </c>
      <c r="M50" s="61">
        <f t="shared" si="13"/>
        <v>2280</v>
      </c>
      <c r="N50" s="47">
        <f t="shared" si="5"/>
        <v>1104</v>
      </c>
      <c r="O50" s="91"/>
      <c r="P50" s="271"/>
    </row>
    <row r="51" spans="1:16" ht="18" customHeight="1" x14ac:dyDescent="0.2">
      <c r="A51" s="256"/>
      <c r="B51" s="23" t="s">
        <v>117</v>
      </c>
      <c r="C51" s="17" t="s">
        <v>243</v>
      </c>
      <c r="D51" s="46">
        <v>10</v>
      </c>
      <c r="E51" s="46">
        <v>1</v>
      </c>
      <c r="F51" s="46">
        <v>0</v>
      </c>
      <c r="G51" s="91">
        <f t="shared" si="11"/>
        <v>11</v>
      </c>
      <c r="H51" s="60">
        <v>70</v>
      </c>
      <c r="I51" s="46">
        <v>0</v>
      </c>
      <c r="J51" s="61">
        <f t="shared" si="12"/>
        <v>70</v>
      </c>
      <c r="K51" s="60">
        <v>70</v>
      </c>
      <c r="L51" s="46">
        <v>0</v>
      </c>
      <c r="M51" s="61">
        <f t="shared" si="13"/>
        <v>70</v>
      </c>
      <c r="N51" s="47">
        <f t="shared" si="5"/>
        <v>81</v>
      </c>
      <c r="O51" s="91"/>
      <c r="P51" s="271"/>
    </row>
    <row r="52" spans="1:16" ht="18" customHeight="1" x14ac:dyDescent="0.2">
      <c r="A52" s="256"/>
      <c r="B52" s="27" t="s">
        <v>145</v>
      </c>
      <c r="C52" s="18" t="s">
        <v>244</v>
      </c>
      <c r="D52" s="48">
        <v>26</v>
      </c>
      <c r="E52" s="48">
        <v>1</v>
      </c>
      <c r="F52" s="48">
        <v>0</v>
      </c>
      <c r="G52" s="104">
        <f t="shared" si="11"/>
        <v>27</v>
      </c>
      <c r="H52" s="58">
        <v>0</v>
      </c>
      <c r="I52" s="48">
        <v>0</v>
      </c>
      <c r="J52" s="59">
        <f t="shared" si="12"/>
        <v>0</v>
      </c>
      <c r="K52" s="58">
        <v>0</v>
      </c>
      <c r="L52" s="48">
        <v>0</v>
      </c>
      <c r="M52" s="59">
        <f t="shared" si="13"/>
        <v>0</v>
      </c>
      <c r="N52" s="49">
        <f t="shared" si="5"/>
        <v>27</v>
      </c>
      <c r="O52" s="91"/>
      <c r="P52" s="271"/>
    </row>
    <row r="53" spans="1:16" ht="18" customHeight="1" x14ac:dyDescent="0.2">
      <c r="A53" s="256"/>
      <c r="B53" s="23" t="s">
        <v>145</v>
      </c>
      <c r="C53" s="17" t="s">
        <v>245</v>
      </c>
      <c r="D53" s="46">
        <v>30</v>
      </c>
      <c r="E53" s="46">
        <v>0</v>
      </c>
      <c r="F53" s="46">
        <v>1</v>
      </c>
      <c r="G53" s="91">
        <f t="shared" si="11"/>
        <v>31</v>
      </c>
      <c r="H53" s="60">
        <v>0</v>
      </c>
      <c r="I53" s="46">
        <v>0</v>
      </c>
      <c r="J53" s="61">
        <f t="shared" si="12"/>
        <v>0</v>
      </c>
      <c r="K53" s="60">
        <v>0</v>
      </c>
      <c r="L53" s="46">
        <v>0</v>
      </c>
      <c r="M53" s="61">
        <f t="shared" si="13"/>
        <v>0</v>
      </c>
      <c r="N53" s="47">
        <f t="shared" si="5"/>
        <v>31</v>
      </c>
      <c r="O53" s="91"/>
      <c r="P53" s="271"/>
    </row>
    <row r="54" spans="1:16" ht="18" customHeight="1" x14ac:dyDescent="0.2">
      <c r="A54" s="256"/>
      <c r="B54" s="23" t="s">
        <v>145</v>
      </c>
      <c r="C54" s="17" t="s">
        <v>246</v>
      </c>
      <c r="D54" s="46">
        <v>26</v>
      </c>
      <c r="E54" s="46">
        <v>1</v>
      </c>
      <c r="F54" s="46">
        <v>0</v>
      </c>
      <c r="G54" s="91">
        <f t="shared" si="11"/>
        <v>27</v>
      </c>
      <c r="H54" s="60">
        <v>0</v>
      </c>
      <c r="I54" s="46">
        <v>0</v>
      </c>
      <c r="J54" s="61">
        <f t="shared" si="12"/>
        <v>0</v>
      </c>
      <c r="K54" s="60">
        <v>0</v>
      </c>
      <c r="L54" s="46">
        <v>0</v>
      </c>
      <c r="M54" s="61">
        <f t="shared" si="13"/>
        <v>0</v>
      </c>
      <c r="N54" s="47">
        <f t="shared" si="5"/>
        <v>27</v>
      </c>
      <c r="O54" s="91"/>
      <c r="P54" s="271"/>
    </row>
    <row r="55" spans="1:16" ht="18" customHeight="1" x14ac:dyDescent="0.2">
      <c r="A55" s="256"/>
      <c r="B55" s="23" t="s">
        <v>145</v>
      </c>
      <c r="C55" s="17" t="s">
        <v>247</v>
      </c>
      <c r="D55" s="46">
        <v>41</v>
      </c>
      <c r="E55" s="46">
        <v>0</v>
      </c>
      <c r="F55" s="46">
        <v>0</v>
      </c>
      <c r="G55" s="91">
        <f t="shared" si="11"/>
        <v>41</v>
      </c>
      <c r="H55" s="60">
        <v>0</v>
      </c>
      <c r="I55" s="46">
        <v>0</v>
      </c>
      <c r="J55" s="61">
        <f t="shared" si="12"/>
        <v>0</v>
      </c>
      <c r="K55" s="60">
        <v>0</v>
      </c>
      <c r="L55" s="46">
        <v>0</v>
      </c>
      <c r="M55" s="61">
        <f t="shared" si="13"/>
        <v>0</v>
      </c>
      <c r="N55" s="47">
        <f t="shared" si="5"/>
        <v>41</v>
      </c>
      <c r="O55" s="91"/>
      <c r="P55" s="271"/>
    </row>
    <row r="56" spans="1:16" ht="18" customHeight="1" x14ac:dyDescent="0.2">
      <c r="A56" s="256"/>
      <c r="B56" s="28" t="s">
        <v>145</v>
      </c>
      <c r="C56" s="19" t="s">
        <v>248</v>
      </c>
      <c r="D56" s="50">
        <v>20</v>
      </c>
      <c r="E56" s="50">
        <v>0</v>
      </c>
      <c r="F56" s="50">
        <v>0</v>
      </c>
      <c r="G56" s="105">
        <f t="shared" si="11"/>
        <v>20</v>
      </c>
      <c r="H56" s="56">
        <v>0</v>
      </c>
      <c r="I56" s="50">
        <v>0</v>
      </c>
      <c r="J56" s="57">
        <f t="shared" si="12"/>
        <v>0</v>
      </c>
      <c r="K56" s="56">
        <v>0</v>
      </c>
      <c r="L56" s="50">
        <v>0</v>
      </c>
      <c r="M56" s="57">
        <f t="shared" si="13"/>
        <v>0</v>
      </c>
      <c r="N56" s="51">
        <f t="shared" si="5"/>
        <v>20</v>
      </c>
      <c r="O56" s="91"/>
      <c r="P56" s="271"/>
    </row>
    <row r="57" spans="1:16" ht="18" customHeight="1" x14ac:dyDescent="0.2">
      <c r="A57" s="256"/>
      <c r="B57" s="27" t="s">
        <v>145</v>
      </c>
      <c r="C57" s="18" t="s">
        <v>249</v>
      </c>
      <c r="D57" s="48">
        <v>28</v>
      </c>
      <c r="E57" s="48">
        <v>0</v>
      </c>
      <c r="F57" s="48">
        <v>0</v>
      </c>
      <c r="G57" s="104">
        <f t="shared" si="11"/>
        <v>28</v>
      </c>
      <c r="H57" s="58">
        <v>0</v>
      </c>
      <c r="I57" s="48">
        <v>0</v>
      </c>
      <c r="J57" s="59">
        <f t="shared" si="12"/>
        <v>0</v>
      </c>
      <c r="K57" s="58">
        <v>0</v>
      </c>
      <c r="L57" s="48">
        <v>0</v>
      </c>
      <c r="M57" s="59">
        <f t="shared" si="13"/>
        <v>0</v>
      </c>
      <c r="N57" s="49">
        <f t="shared" si="5"/>
        <v>28</v>
      </c>
      <c r="O57" s="91"/>
      <c r="P57" s="271"/>
    </row>
    <row r="58" spans="1:16" ht="18" customHeight="1" x14ac:dyDescent="0.2">
      <c r="A58" s="256"/>
      <c r="B58" s="23" t="s">
        <v>117</v>
      </c>
      <c r="C58" s="17" t="s">
        <v>250</v>
      </c>
      <c r="D58" s="46">
        <v>75</v>
      </c>
      <c r="E58" s="46">
        <v>0</v>
      </c>
      <c r="F58" s="46">
        <v>0</v>
      </c>
      <c r="G58" s="91">
        <f t="shared" si="11"/>
        <v>75</v>
      </c>
      <c r="H58" s="60">
        <v>216</v>
      </c>
      <c r="I58" s="46">
        <v>0</v>
      </c>
      <c r="J58" s="61">
        <f t="shared" si="12"/>
        <v>216</v>
      </c>
      <c r="K58" s="60">
        <v>727</v>
      </c>
      <c r="L58" s="46">
        <v>0</v>
      </c>
      <c r="M58" s="61">
        <f t="shared" si="13"/>
        <v>727</v>
      </c>
      <c r="N58" s="47">
        <f t="shared" si="5"/>
        <v>291</v>
      </c>
      <c r="O58" s="91"/>
      <c r="P58" s="271"/>
    </row>
    <row r="59" spans="1:16" ht="18" customHeight="1" x14ac:dyDescent="0.2">
      <c r="A59" s="256"/>
      <c r="B59" s="23" t="s">
        <v>117</v>
      </c>
      <c r="C59" s="17" t="s">
        <v>251</v>
      </c>
      <c r="D59" s="46">
        <v>26</v>
      </c>
      <c r="E59" s="46">
        <v>0</v>
      </c>
      <c r="F59" s="46">
        <v>0</v>
      </c>
      <c r="G59" s="91">
        <f t="shared" si="11"/>
        <v>26</v>
      </c>
      <c r="H59" s="60">
        <v>97</v>
      </c>
      <c r="I59" s="46">
        <v>0</v>
      </c>
      <c r="J59" s="61">
        <f t="shared" si="12"/>
        <v>97</v>
      </c>
      <c r="K59" s="60">
        <v>195</v>
      </c>
      <c r="L59" s="46">
        <v>0</v>
      </c>
      <c r="M59" s="61">
        <f t="shared" si="13"/>
        <v>195</v>
      </c>
      <c r="N59" s="47">
        <f t="shared" si="5"/>
        <v>123</v>
      </c>
      <c r="O59" s="91"/>
      <c r="P59" s="271"/>
    </row>
    <row r="60" spans="1:16" ht="18" customHeight="1" x14ac:dyDescent="0.2">
      <c r="A60" s="256"/>
      <c r="B60" s="23" t="s">
        <v>145</v>
      </c>
      <c r="C60" s="17" t="s">
        <v>252</v>
      </c>
      <c r="D60" s="46">
        <v>9</v>
      </c>
      <c r="E60" s="46">
        <v>1</v>
      </c>
      <c r="F60" s="46">
        <v>0</v>
      </c>
      <c r="G60" s="91">
        <f t="shared" si="11"/>
        <v>10</v>
      </c>
      <c r="H60" s="60">
        <v>88</v>
      </c>
      <c r="I60" s="46">
        <v>0</v>
      </c>
      <c r="J60" s="61">
        <f t="shared" si="12"/>
        <v>88</v>
      </c>
      <c r="K60" s="60">
        <v>88</v>
      </c>
      <c r="L60" s="46">
        <v>0</v>
      </c>
      <c r="M60" s="61">
        <f t="shared" si="13"/>
        <v>88</v>
      </c>
      <c r="N60" s="47">
        <f t="shared" si="5"/>
        <v>98</v>
      </c>
      <c r="O60" s="91"/>
      <c r="P60" s="271"/>
    </row>
    <row r="61" spans="1:16" ht="18" customHeight="1" x14ac:dyDescent="0.2">
      <c r="A61" s="257"/>
      <c r="B61" s="13" t="s">
        <v>117</v>
      </c>
      <c r="C61" s="20" t="s">
        <v>253</v>
      </c>
      <c r="D61" s="79">
        <v>14</v>
      </c>
      <c r="E61" s="79">
        <v>0</v>
      </c>
      <c r="F61" s="79">
        <v>0</v>
      </c>
      <c r="G61" s="108">
        <f t="shared" si="11"/>
        <v>14</v>
      </c>
      <c r="H61" s="62">
        <v>66</v>
      </c>
      <c r="I61" s="79">
        <v>0</v>
      </c>
      <c r="J61" s="63">
        <f t="shared" si="12"/>
        <v>66</v>
      </c>
      <c r="K61" s="62">
        <v>66</v>
      </c>
      <c r="L61" s="79">
        <v>52</v>
      </c>
      <c r="M61" s="63">
        <f t="shared" si="13"/>
        <v>118</v>
      </c>
      <c r="N61" s="64">
        <f t="shared" si="5"/>
        <v>80</v>
      </c>
      <c r="O61" s="91"/>
      <c r="P61" s="271"/>
    </row>
    <row r="62" spans="1:16" ht="18" customHeight="1" x14ac:dyDescent="0.2">
      <c r="A62" s="261" t="s">
        <v>149</v>
      </c>
      <c r="B62" s="261"/>
      <c r="C62" s="66" t="s">
        <v>33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52"/>
      <c r="P62" s="271"/>
    </row>
    <row r="63" spans="1:16" ht="18" customHeight="1" x14ac:dyDescent="0.2">
      <c r="A63" s="40" t="s">
        <v>145</v>
      </c>
      <c r="B63" s="65" t="s">
        <v>27</v>
      </c>
      <c r="C63" s="66" t="s">
        <v>727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52"/>
      <c r="P63" s="271"/>
    </row>
    <row r="64" spans="1:16" ht="18" customHeight="1" x14ac:dyDescent="0.2">
      <c r="A64" s="40" t="s">
        <v>145</v>
      </c>
      <c r="B64" s="65" t="s">
        <v>28</v>
      </c>
      <c r="C64" s="66" t="s">
        <v>116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52"/>
      <c r="P64" s="271"/>
    </row>
    <row r="65" spans="1:16" ht="18" customHeight="1" x14ac:dyDescent="0.2">
      <c r="A65" s="40" t="s">
        <v>145</v>
      </c>
      <c r="B65" s="65" t="s">
        <v>29</v>
      </c>
      <c r="C65" s="66" t="s">
        <v>30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52"/>
      <c r="P65" s="271"/>
    </row>
    <row r="66" spans="1:16" ht="9" customHeight="1" x14ac:dyDescent="0.2">
      <c r="A66" s="67" t="s">
        <v>145</v>
      </c>
      <c r="B66" s="67"/>
      <c r="C66" s="67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44"/>
      <c r="P66" s="271"/>
    </row>
    <row r="67" spans="1:16" ht="31.5" customHeight="1" x14ac:dyDescent="0.2">
      <c r="A67" s="217" t="s">
        <v>5</v>
      </c>
      <c r="B67" s="218"/>
      <c r="C67" s="219"/>
      <c r="D67" s="214" t="s">
        <v>201</v>
      </c>
      <c r="E67" s="215"/>
      <c r="F67" s="215"/>
      <c r="G67" s="216"/>
      <c r="H67" s="223" t="s">
        <v>202</v>
      </c>
      <c r="I67" s="224"/>
      <c r="J67" s="225"/>
      <c r="K67" s="223" t="s">
        <v>203</v>
      </c>
      <c r="L67" s="224"/>
      <c r="M67" s="225"/>
      <c r="N67" s="111" t="s">
        <v>204</v>
      </c>
      <c r="O67" s="145"/>
      <c r="P67" s="271"/>
    </row>
    <row r="68" spans="1:16" ht="32.25" customHeight="1" x14ac:dyDescent="0.2">
      <c r="A68" s="220"/>
      <c r="B68" s="221"/>
      <c r="C68" s="222"/>
      <c r="D68" s="112" t="s">
        <v>205</v>
      </c>
      <c r="E68" s="113" t="s">
        <v>206</v>
      </c>
      <c r="F68" s="113" t="s">
        <v>207</v>
      </c>
      <c r="G68" s="114" t="s">
        <v>208</v>
      </c>
      <c r="H68" s="115" t="s">
        <v>205</v>
      </c>
      <c r="I68" s="113" t="s">
        <v>206</v>
      </c>
      <c r="J68" s="116" t="s">
        <v>208</v>
      </c>
      <c r="K68" s="115" t="s">
        <v>205</v>
      </c>
      <c r="L68" s="113" t="s">
        <v>206</v>
      </c>
      <c r="M68" s="116" t="s">
        <v>208</v>
      </c>
      <c r="N68" s="117" t="s">
        <v>208</v>
      </c>
      <c r="O68" s="146"/>
      <c r="P68" s="271"/>
    </row>
    <row r="69" spans="1:16" ht="18" customHeight="1" x14ac:dyDescent="0.2">
      <c r="A69" s="266" t="s">
        <v>148</v>
      </c>
      <c r="B69" s="10" t="s">
        <v>117</v>
      </c>
      <c r="C69" s="18" t="s">
        <v>150</v>
      </c>
      <c r="D69" s="48">
        <v>10</v>
      </c>
      <c r="E69" s="48">
        <v>0</v>
      </c>
      <c r="F69" s="48">
        <v>0</v>
      </c>
      <c r="G69" s="104">
        <f t="shared" ref="G69:G87" si="14">+D69+E69+F69</f>
        <v>10</v>
      </c>
      <c r="H69" s="58">
        <v>111</v>
      </c>
      <c r="I69" s="48">
        <v>0</v>
      </c>
      <c r="J69" s="59">
        <f t="shared" ref="J69:J87" si="15">+H69+I69</f>
        <v>111</v>
      </c>
      <c r="K69" s="58">
        <v>140</v>
      </c>
      <c r="L69" s="48">
        <v>0</v>
      </c>
      <c r="M69" s="59">
        <f t="shared" ref="M69:M87" si="16">+K69+L69</f>
        <v>140</v>
      </c>
      <c r="N69" s="49">
        <f t="shared" ref="N69:N87" si="17">+G69+J69</f>
        <v>121</v>
      </c>
      <c r="O69" s="91"/>
      <c r="P69" s="271"/>
    </row>
    <row r="70" spans="1:16" ht="18" customHeight="1" x14ac:dyDescent="0.2">
      <c r="A70" s="267"/>
      <c r="B70" s="9" t="s">
        <v>145</v>
      </c>
      <c r="C70" s="17" t="s">
        <v>151</v>
      </c>
      <c r="D70" s="46">
        <v>209</v>
      </c>
      <c r="E70" s="46">
        <v>0</v>
      </c>
      <c r="F70" s="46">
        <v>0</v>
      </c>
      <c r="G70" s="91">
        <f t="shared" si="14"/>
        <v>209</v>
      </c>
      <c r="H70" s="60">
        <v>0</v>
      </c>
      <c r="I70" s="46">
        <v>0</v>
      </c>
      <c r="J70" s="61">
        <f t="shared" si="15"/>
        <v>0</v>
      </c>
      <c r="K70" s="60">
        <v>0</v>
      </c>
      <c r="L70" s="46">
        <v>0</v>
      </c>
      <c r="M70" s="61">
        <f t="shared" si="16"/>
        <v>0</v>
      </c>
      <c r="N70" s="47">
        <f t="shared" si="17"/>
        <v>209</v>
      </c>
      <c r="O70" s="91"/>
      <c r="P70" s="271"/>
    </row>
    <row r="71" spans="1:16" ht="18" customHeight="1" x14ac:dyDescent="0.2">
      <c r="A71" s="267"/>
      <c r="B71" s="9" t="s">
        <v>145</v>
      </c>
      <c r="C71" s="17" t="s">
        <v>152</v>
      </c>
      <c r="D71" s="46">
        <v>97</v>
      </c>
      <c r="E71" s="46">
        <v>1</v>
      </c>
      <c r="F71" s="46">
        <v>1</v>
      </c>
      <c r="G71" s="91">
        <f t="shared" si="14"/>
        <v>99</v>
      </c>
      <c r="H71" s="60">
        <v>0</v>
      </c>
      <c r="I71" s="46">
        <v>0</v>
      </c>
      <c r="J71" s="61">
        <f t="shared" si="15"/>
        <v>0</v>
      </c>
      <c r="K71" s="60">
        <v>0</v>
      </c>
      <c r="L71" s="46">
        <v>0</v>
      </c>
      <c r="M71" s="61">
        <f t="shared" si="16"/>
        <v>0</v>
      </c>
      <c r="N71" s="47">
        <f t="shared" si="17"/>
        <v>99</v>
      </c>
      <c r="O71" s="91"/>
      <c r="P71" s="271"/>
    </row>
    <row r="72" spans="1:16" ht="18" customHeight="1" x14ac:dyDescent="0.2">
      <c r="A72" s="267"/>
      <c r="B72" s="9" t="s">
        <v>145</v>
      </c>
      <c r="C72" s="17" t="s">
        <v>153</v>
      </c>
      <c r="D72" s="46">
        <v>28</v>
      </c>
      <c r="E72" s="46">
        <v>0</v>
      </c>
      <c r="F72" s="46">
        <v>0</v>
      </c>
      <c r="G72" s="91">
        <f t="shared" si="14"/>
        <v>28</v>
      </c>
      <c r="H72" s="60">
        <v>93</v>
      </c>
      <c r="I72" s="46">
        <v>0</v>
      </c>
      <c r="J72" s="61">
        <f t="shared" si="15"/>
        <v>93</v>
      </c>
      <c r="K72" s="60">
        <v>97</v>
      </c>
      <c r="L72" s="46">
        <v>0</v>
      </c>
      <c r="M72" s="61">
        <f t="shared" si="16"/>
        <v>97</v>
      </c>
      <c r="N72" s="47">
        <f t="shared" si="17"/>
        <v>121</v>
      </c>
      <c r="O72" s="91"/>
      <c r="P72" s="271"/>
    </row>
    <row r="73" spans="1:16" ht="18" customHeight="1" x14ac:dyDescent="0.2">
      <c r="A73" s="267"/>
      <c r="B73" s="9" t="s">
        <v>117</v>
      </c>
      <c r="C73" s="17" t="s">
        <v>154</v>
      </c>
      <c r="D73" s="46">
        <v>28</v>
      </c>
      <c r="E73" s="46">
        <v>0</v>
      </c>
      <c r="F73" s="46">
        <v>0</v>
      </c>
      <c r="G73" s="91">
        <f t="shared" si="14"/>
        <v>28</v>
      </c>
      <c r="H73" s="60">
        <v>128</v>
      </c>
      <c r="I73" s="46">
        <v>0</v>
      </c>
      <c r="J73" s="61">
        <f t="shared" si="15"/>
        <v>128</v>
      </c>
      <c r="K73" s="60">
        <v>312</v>
      </c>
      <c r="L73" s="46">
        <v>0</v>
      </c>
      <c r="M73" s="61">
        <f t="shared" si="16"/>
        <v>312</v>
      </c>
      <c r="N73" s="47">
        <f t="shared" si="17"/>
        <v>156</v>
      </c>
      <c r="O73" s="91"/>
      <c r="P73" s="271"/>
    </row>
    <row r="74" spans="1:16" ht="18" customHeight="1" x14ac:dyDescent="0.2">
      <c r="A74" s="267"/>
      <c r="B74" s="10" t="s">
        <v>145</v>
      </c>
      <c r="C74" s="18" t="s">
        <v>155</v>
      </c>
      <c r="D74" s="48">
        <v>63</v>
      </c>
      <c r="E74" s="48">
        <v>5</v>
      </c>
      <c r="F74" s="48">
        <v>4</v>
      </c>
      <c r="G74" s="104">
        <f t="shared" si="14"/>
        <v>72</v>
      </c>
      <c r="H74" s="58">
        <v>0</v>
      </c>
      <c r="I74" s="48">
        <v>0</v>
      </c>
      <c r="J74" s="59">
        <f t="shared" si="15"/>
        <v>0</v>
      </c>
      <c r="K74" s="58">
        <v>0</v>
      </c>
      <c r="L74" s="48">
        <v>0</v>
      </c>
      <c r="M74" s="59">
        <f t="shared" si="16"/>
        <v>0</v>
      </c>
      <c r="N74" s="49">
        <f t="shared" si="17"/>
        <v>72</v>
      </c>
      <c r="O74" s="91"/>
      <c r="P74" s="271"/>
    </row>
    <row r="75" spans="1:16" ht="18" customHeight="1" x14ac:dyDescent="0.2">
      <c r="A75" s="267"/>
      <c r="B75" s="9" t="s">
        <v>117</v>
      </c>
      <c r="C75" s="17" t="s">
        <v>156</v>
      </c>
      <c r="D75" s="46">
        <v>9</v>
      </c>
      <c r="E75" s="46">
        <v>0</v>
      </c>
      <c r="F75" s="46">
        <v>4</v>
      </c>
      <c r="G75" s="91">
        <f t="shared" si="14"/>
        <v>13</v>
      </c>
      <c r="H75" s="60">
        <v>28</v>
      </c>
      <c r="I75" s="46">
        <v>0</v>
      </c>
      <c r="J75" s="61">
        <f t="shared" si="15"/>
        <v>28</v>
      </c>
      <c r="K75" s="60">
        <v>104</v>
      </c>
      <c r="L75" s="46">
        <v>0</v>
      </c>
      <c r="M75" s="61">
        <f t="shared" si="16"/>
        <v>104</v>
      </c>
      <c r="N75" s="47">
        <f t="shared" si="17"/>
        <v>41</v>
      </c>
      <c r="O75" s="91"/>
      <c r="P75" s="271"/>
    </row>
    <row r="76" spans="1:16" ht="18" customHeight="1" x14ac:dyDescent="0.2">
      <c r="A76" s="267"/>
      <c r="B76" s="9" t="s">
        <v>145</v>
      </c>
      <c r="C76" s="17" t="s">
        <v>157</v>
      </c>
      <c r="D76" s="46">
        <v>9</v>
      </c>
      <c r="E76" s="46">
        <v>0</v>
      </c>
      <c r="F76" s="46">
        <v>0</v>
      </c>
      <c r="G76" s="91">
        <f t="shared" si="14"/>
        <v>9</v>
      </c>
      <c r="H76" s="60">
        <v>0</v>
      </c>
      <c r="I76" s="46">
        <v>0</v>
      </c>
      <c r="J76" s="61">
        <f t="shared" si="15"/>
        <v>0</v>
      </c>
      <c r="K76" s="60">
        <v>0</v>
      </c>
      <c r="L76" s="46">
        <v>0</v>
      </c>
      <c r="M76" s="61">
        <f t="shared" si="16"/>
        <v>0</v>
      </c>
      <c r="N76" s="47">
        <f t="shared" si="17"/>
        <v>9</v>
      </c>
      <c r="O76" s="91"/>
      <c r="P76" s="271"/>
    </row>
    <row r="77" spans="1:16" ht="18" customHeight="1" x14ac:dyDescent="0.2">
      <c r="A77" s="267"/>
      <c r="B77" s="9" t="s">
        <v>145</v>
      </c>
      <c r="C77" s="17" t="s">
        <v>158</v>
      </c>
      <c r="D77" s="46">
        <v>11</v>
      </c>
      <c r="E77" s="46">
        <v>0</v>
      </c>
      <c r="F77" s="46">
        <v>5</v>
      </c>
      <c r="G77" s="91">
        <f t="shared" si="14"/>
        <v>16</v>
      </c>
      <c r="H77" s="60">
        <v>0</v>
      </c>
      <c r="I77" s="46">
        <v>0</v>
      </c>
      <c r="J77" s="61">
        <f t="shared" si="15"/>
        <v>0</v>
      </c>
      <c r="K77" s="60">
        <v>0</v>
      </c>
      <c r="L77" s="46">
        <v>0</v>
      </c>
      <c r="M77" s="61">
        <f t="shared" si="16"/>
        <v>0</v>
      </c>
      <c r="N77" s="47">
        <f t="shared" si="17"/>
        <v>16</v>
      </c>
      <c r="O77" s="91"/>
      <c r="P77" s="271"/>
    </row>
    <row r="78" spans="1:16" ht="18" customHeight="1" x14ac:dyDescent="0.2">
      <c r="A78" s="267"/>
      <c r="B78" s="11" t="s">
        <v>117</v>
      </c>
      <c r="C78" s="19" t="s">
        <v>159</v>
      </c>
      <c r="D78" s="50">
        <v>0</v>
      </c>
      <c r="E78" s="50">
        <v>1</v>
      </c>
      <c r="F78" s="50">
        <v>0</v>
      </c>
      <c r="G78" s="105">
        <f t="shared" si="14"/>
        <v>1</v>
      </c>
      <c r="H78" s="56">
        <v>85</v>
      </c>
      <c r="I78" s="50">
        <v>5</v>
      </c>
      <c r="J78" s="57">
        <f t="shared" si="15"/>
        <v>90</v>
      </c>
      <c r="K78" s="56">
        <v>246</v>
      </c>
      <c r="L78" s="50">
        <v>20</v>
      </c>
      <c r="M78" s="57">
        <f t="shared" si="16"/>
        <v>266</v>
      </c>
      <c r="N78" s="51">
        <f t="shared" si="17"/>
        <v>91</v>
      </c>
      <c r="O78" s="91"/>
      <c r="P78" s="271"/>
    </row>
    <row r="79" spans="1:16" ht="18" customHeight="1" x14ac:dyDescent="0.2">
      <c r="A79" s="267"/>
      <c r="B79" s="10" t="s">
        <v>145</v>
      </c>
      <c r="C79" s="18" t="s">
        <v>160</v>
      </c>
      <c r="D79" s="48">
        <v>0</v>
      </c>
      <c r="E79" s="48">
        <v>0</v>
      </c>
      <c r="F79" s="48">
        <v>0</v>
      </c>
      <c r="G79" s="104">
        <f t="shared" si="14"/>
        <v>0</v>
      </c>
      <c r="H79" s="58">
        <v>0</v>
      </c>
      <c r="I79" s="48">
        <v>0</v>
      </c>
      <c r="J79" s="59">
        <f t="shared" si="15"/>
        <v>0</v>
      </c>
      <c r="K79" s="58">
        <v>0</v>
      </c>
      <c r="L79" s="48">
        <v>0</v>
      </c>
      <c r="M79" s="59">
        <f t="shared" si="16"/>
        <v>0</v>
      </c>
      <c r="N79" s="49">
        <f t="shared" si="17"/>
        <v>0</v>
      </c>
      <c r="O79" s="91"/>
      <c r="P79" s="271"/>
    </row>
    <row r="80" spans="1:16" ht="18" customHeight="1" x14ac:dyDescent="0.2">
      <c r="A80" s="267"/>
      <c r="B80" s="9" t="s">
        <v>145</v>
      </c>
      <c r="C80" s="17" t="s">
        <v>161</v>
      </c>
      <c r="D80" s="46">
        <v>34</v>
      </c>
      <c r="E80" s="46">
        <v>3</v>
      </c>
      <c r="F80" s="46">
        <v>0</v>
      </c>
      <c r="G80" s="91">
        <f t="shared" si="14"/>
        <v>37</v>
      </c>
      <c r="H80" s="60">
        <v>0</v>
      </c>
      <c r="I80" s="46">
        <v>0</v>
      </c>
      <c r="J80" s="61">
        <f t="shared" si="15"/>
        <v>0</v>
      </c>
      <c r="K80" s="60">
        <v>0</v>
      </c>
      <c r="L80" s="46">
        <v>0</v>
      </c>
      <c r="M80" s="61">
        <f t="shared" si="16"/>
        <v>0</v>
      </c>
      <c r="N80" s="47">
        <f t="shared" si="17"/>
        <v>37</v>
      </c>
      <c r="O80" s="91"/>
      <c r="P80" s="271"/>
    </row>
    <row r="81" spans="1:16" ht="18" customHeight="1" x14ac:dyDescent="0.2">
      <c r="A81" s="267"/>
      <c r="B81" s="9" t="s">
        <v>117</v>
      </c>
      <c r="C81" s="17" t="s">
        <v>162</v>
      </c>
      <c r="D81" s="46">
        <v>75</v>
      </c>
      <c r="E81" s="46">
        <v>1</v>
      </c>
      <c r="F81" s="46">
        <v>1</v>
      </c>
      <c r="G81" s="91">
        <f t="shared" si="14"/>
        <v>77</v>
      </c>
      <c r="H81" s="60">
        <v>196</v>
      </c>
      <c r="I81" s="46">
        <v>11</v>
      </c>
      <c r="J81" s="61">
        <f t="shared" si="15"/>
        <v>207</v>
      </c>
      <c r="K81" s="60">
        <v>418</v>
      </c>
      <c r="L81" s="46">
        <v>30</v>
      </c>
      <c r="M81" s="61">
        <f t="shared" si="16"/>
        <v>448</v>
      </c>
      <c r="N81" s="47">
        <f t="shared" si="17"/>
        <v>284</v>
      </c>
      <c r="O81" s="91"/>
      <c r="P81" s="271"/>
    </row>
    <row r="82" spans="1:16" ht="18" customHeight="1" x14ac:dyDescent="0.2">
      <c r="A82" s="267"/>
      <c r="B82" s="9" t="s">
        <v>145</v>
      </c>
      <c r="C82" s="17" t="s">
        <v>163</v>
      </c>
      <c r="D82" s="46">
        <v>108</v>
      </c>
      <c r="E82" s="46">
        <v>0</v>
      </c>
      <c r="F82" s="46">
        <v>6</v>
      </c>
      <c r="G82" s="91">
        <f t="shared" si="14"/>
        <v>114</v>
      </c>
      <c r="H82" s="60">
        <v>0</v>
      </c>
      <c r="I82" s="46">
        <v>0</v>
      </c>
      <c r="J82" s="61">
        <f t="shared" si="15"/>
        <v>0</v>
      </c>
      <c r="K82" s="60">
        <v>0</v>
      </c>
      <c r="L82" s="46">
        <v>0</v>
      </c>
      <c r="M82" s="61">
        <f t="shared" si="16"/>
        <v>0</v>
      </c>
      <c r="N82" s="47">
        <f t="shared" si="17"/>
        <v>114</v>
      </c>
      <c r="O82" s="91"/>
      <c r="P82" s="271"/>
    </row>
    <row r="83" spans="1:16" ht="18" customHeight="1" x14ac:dyDescent="0.2">
      <c r="A83" s="267"/>
      <c r="B83" s="11" t="s">
        <v>117</v>
      </c>
      <c r="C83" s="19" t="s">
        <v>164</v>
      </c>
      <c r="D83" s="50">
        <v>31</v>
      </c>
      <c r="E83" s="50">
        <v>0</v>
      </c>
      <c r="F83" s="50">
        <v>1</v>
      </c>
      <c r="G83" s="105">
        <f t="shared" si="14"/>
        <v>32</v>
      </c>
      <c r="H83" s="56">
        <v>201</v>
      </c>
      <c r="I83" s="50">
        <v>0</v>
      </c>
      <c r="J83" s="57">
        <f t="shared" si="15"/>
        <v>201</v>
      </c>
      <c r="K83" s="56">
        <v>330</v>
      </c>
      <c r="L83" s="50">
        <v>0</v>
      </c>
      <c r="M83" s="57">
        <f t="shared" si="16"/>
        <v>330</v>
      </c>
      <c r="N83" s="51">
        <f t="shared" si="17"/>
        <v>233</v>
      </c>
      <c r="O83" s="91"/>
      <c r="P83" s="271"/>
    </row>
    <row r="84" spans="1:16" ht="18" customHeight="1" x14ac:dyDescent="0.2">
      <c r="A84" s="267"/>
      <c r="B84" s="10" t="s">
        <v>117</v>
      </c>
      <c r="C84" s="18" t="s">
        <v>165</v>
      </c>
      <c r="D84" s="48">
        <v>11</v>
      </c>
      <c r="E84" s="48">
        <v>0</v>
      </c>
      <c r="F84" s="48">
        <v>1</v>
      </c>
      <c r="G84" s="104">
        <f t="shared" si="14"/>
        <v>12</v>
      </c>
      <c r="H84" s="58">
        <v>61</v>
      </c>
      <c r="I84" s="48">
        <v>0</v>
      </c>
      <c r="J84" s="59">
        <f t="shared" si="15"/>
        <v>61</v>
      </c>
      <c r="K84" s="58">
        <v>281</v>
      </c>
      <c r="L84" s="48">
        <v>0</v>
      </c>
      <c r="M84" s="59">
        <f t="shared" si="16"/>
        <v>281</v>
      </c>
      <c r="N84" s="49">
        <f t="shared" si="17"/>
        <v>73</v>
      </c>
      <c r="O84" s="91"/>
      <c r="P84" s="271"/>
    </row>
    <row r="85" spans="1:16" ht="18" customHeight="1" x14ac:dyDescent="0.2">
      <c r="A85" s="267"/>
      <c r="B85" s="9" t="s">
        <v>145</v>
      </c>
      <c r="C85" s="17" t="s">
        <v>166</v>
      </c>
      <c r="D85" s="46">
        <v>53</v>
      </c>
      <c r="E85" s="46">
        <v>0</v>
      </c>
      <c r="F85" s="46">
        <v>0</v>
      </c>
      <c r="G85" s="91">
        <f t="shared" si="14"/>
        <v>53</v>
      </c>
      <c r="H85" s="60">
        <v>0</v>
      </c>
      <c r="I85" s="46">
        <v>0</v>
      </c>
      <c r="J85" s="61">
        <f t="shared" si="15"/>
        <v>0</v>
      </c>
      <c r="K85" s="60">
        <v>0</v>
      </c>
      <c r="L85" s="46">
        <v>0</v>
      </c>
      <c r="M85" s="61">
        <f t="shared" si="16"/>
        <v>0</v>
      </c>
      <c r="N85" s="47">
        <f t="shared" si="17"/>
        <v>53</v>
      </c>
      <c r="O85" s="91"/>
      <c r="P85" s="271"/>
    </row>
    <row r="86" spans="1:16" ht="18" customHeight="1" x14ac:dyDescent="0.2">
      <c r="A86" s="267"/>
      <c r="B86" s="9"/>
      <c r="C86" s="17" t="s">
        <v>724</v>
      </c>
      <c r="D86" s="91">
        <v>47</v>
      </c>
      <c r="E86" s="46">
        <v>0</v>
      </c>
      <c r="F86" s="46">
        <v>0</v>
      </c>
      <c r="G86" s="91">
        <f t="shared" si="14"/>
        <v>47</v>
      </c>
      <c r="H86" s="128">
        <v>0</v>
      </c>
      <c r="I86" s="46">
        <v>0</v>
      </c>
      <c r="J86" s="61">
        <f t="shared" si="15"/>
        <v>0</v>
      </c>
      <c r="K86" s="128">
        <v>0</v>
      </c>
      <c r="L86" s="46">
        <v>0</v>
      </c>
      <c r="M86" s="61">
        <f t="shared" si="16"/>
        <v>0</v>
      </c>
      <c r="N86" s="47">
        <f t="shared" si="17"/>
        <v>47</v>
      </c>
      <c r="O86" s="91"/>
      <c r="P86" s="271"/>
    </row>
    <row r="87" spans="1:16" ht="18" customHeight="1" x14ac:dyDescent="0.2">
      <c r="A87" s="267"/>
      <c r="B87" s="13"/>
      <c r="C87" s="20" t="s">
        <v>725</v>
      </c>
      <c r="D87" s="108">
        <v>7</v>
      </c>
      <c r="E87" s="79">
        <v>0</v>
      </c>
      <c r="F87" s="79">
        <v>1</v>
      </c>
      <c r="G87" s="91">
        <f t="shared" si="14"/>
        <v>8</v>
      </c>
      <c r="H87" s="129">
        <v>0</v>
      </c>
      <c r="I87" s="79">
        <v>0</v>
      </c>
      <c r="J87" s="61">
        <f t="shared" si="15"/>
        <v>0</v>
      </c>
      <c r="K87" s="129">
        <v>0</v>
      </c>
      <c r="L87" s="79">
        <v>0</v>
      </c>
      <c r="M87" s="61">
        <f t="shared" si="16"/>
        <v>0</v>
      </c>
      <c r="N87" s="47">
        <f t="shared" si="17"/>
        <v>8</v>
      </c>
      <c r="O87" s="91"/>
      <c r="P87" s="271"/>
    </row>
    <row r="88" spans="1:16" ht="18" customHeight="1" x14ac:dyDescent="0.2">
      <c r="A88" s="268"/>
      <c r="B88" s="21" t="s">
        <v>119</v>
      </c>
      <c r="C88" s="22" t="s">
        <v>145</v>
      </c>
      <c r="D88" s="106">
        <f t="shared" ref="D88:N88" si="18">SUM(D47:D61,D69:D87)</f>
        <v>1266</v>
      </c>
      <c r="E88" s="53">
        <f t="shared" si="18"/>
        <v>31</v>
      </c>
      <c r="F88" s="53">
        <f t="shared" si="18"/>
        <v>39</v>
      </c>
      <c r="G88" s="53">
        <f t="shared" si="18"/>
        <v>1336</v>
      </c>
      <c r="H88" s="68">
        <f t="shared" si="18"/>
        <v>3681</v>
      </c>
      <c r="I88" s="53">
        <f t="shared" si="18"/>
        <v>127</v>
      </c>
      <c r="J88" s="69">
        <f t="shared" si="18"/>
        <v>3808</v>
      </c>
      <c r="K88" s="68">
        <f t="shared" si="18"/>
        <v>7617</v>
      </c>
      <c r="L88" s="53">
        <f t="shared" si="18"/>
        <v>346</v>
      </c>
      <c r="M88" s="69">
        <f t="shared" si="18"/>
        <v>7963</v>
      </c>
      <c r="N88" s="54">
        <f t="shared" si="18"/>
        <v>5144</v>
      </c>
      <c r="O88" s="128"/>
      <c r="P88" s="271"/>
    </row>
    <row r="89" spans="1:16" ht="18" customHeight="1" x14ac:dyDescent="0.2">
      <c r="A89" s="229" t="s">
        <v>167</v>
      </c>
      <c r="B89" s="26" t="s">
        <v>117</v>
      </c>
      <c r="C89" s="24" t="s">
        <v>254</v>
      </c>
      <c r="D89" s="107">
        <v>91</v>
      </c>
      <c r="E89" s="76">
        <v>5</v>
      </c>
      <c r="F89" s="76">
        <v>6</v>
      </c>
      <c r="G89" s="76">
        <f t="shared" ref="G89:G120" si="19">+D89+E89+F89</f>
        <v>102</v>
      </c>
      <c r="H89" s="70">
        <v>1475</v>
      </c>
      <c r="I89" s="76">
        <v>41</v>
      </c>
      <c r="J89" s="71">
        <f t="shared" ref="J89:J120" si="20">+H89+I89</f>
        <v>1516</v>
      </c>
      <c r="K89" s="70">
        <v>2537</v>
      </c>
      <c r="L89" s="76">
        <v>176</v>
      </c>
      <c r="M89" s="71">
        <f t="shared" ref="M89:M120" si="21">+K89+L89</f>
        <v>2713</v>
      </c>
      <c r="N89" s="55">
        <f t="shared" ref="N89:N120" si="22">+G89+J89</f>
        <v>1618</v>
      </c>
      <c r="O89" s="91"/>
      <c r="P89" s="271"/>
    </row>
    <row r="90" spans="1:16" ht="18" customHeight="1" x14ac:dyDescent="0.2">
      <c r="A90" s="232"/>
      <c r="B90" s="9" t="s">
        <v>117</v>
      </c>
      <c r="C90" s="17" t="s">
        <v>255</v>
      </c>
      <c r="D90" s="91">
        <v>17</v>
      </c>
      <c r="E90" s="46">
        <v>1</v>
      </c>
      <c r="F90" s="46">
        <v>2</v>
      </c>
      <c r="G90" s="46">
        <f t="shared" si="19"/>
        <v>20</v>
      </c>
      <c r="H90" s="60">
        <v>48</v>
      </c>
      <c r="I90" s="46">
        <v>4</v>
      </c>
      <c r="J90" s="61">
        <f t="shared" si="20"/>
        <v>52</v>
      </c>
      <c r="K90" s="60">
        <v>71</v>
      </c>
      <c r="L90" s="46">
        <v>7</v>
      </c>
      <c r="M90" s="61">
        <f t="shared" si="21"/>
        <v>78</v>
      </c>
      <c r="N90" s="47">
        <f t="shared" si="22"/>
        <v>72</v>
      </c>
      <c r="O90" s="91"/>
      <c r="P90" s="271"/>
    </row>
    <row r="91" spans="1:16" ht="18" customHeight="1" x14ac:dyDescent="0.2">
      <c r="A91" s="232"/>
      <c r="B91" s="9" t="s">
        <v>117</v>
      </c>
      <c r="C91" s="17" t="s">
        <v>256</v>
      </c>
      <c r="D91" s="91">
        <v>8</v>
      </c>
      <c r="E91" s="46">
        <v>0</v>
      </c>
      <c r="F91" s="46">
        <v>0</v>
      </c>
      <c r="G91" s="46">
        <f t="shared" si="19"/>
        <v>8</v>
      </c>
      <c r="H91" s="60">
        <v>121</v>
      </c>
      <c r="I91" s="46">
        <v>0</v>
      </c>
      <c r="J91" s="61">
        <f t="shared" si="20"/>
        <v>121</v>
      </c>
      <c r="K91" s="60">
        <v>188</v>
      </c>
      <c r="L91" s="46">
        <v>0</v>
      </c>
      <c r="M91" s="61">
        <f t="shared" si="21"/>
        <v>188</v>
      </c>
      <c r="N91" s="47">
        <f t="shared" si="22"/>
        <v>129</v>
      </c>
      <c r="O91" s="91"/>
      <c r="P91" s="271"/>
    </row>
    <row r="92" spans="1:16" ht="18" customHeight="1" x14ac:dyDescent="0.2">
      <c r="A92" s="232"/>
      <c r="B92" s="9" t="s">
        <v>117</v>
      </c>
      <c r="C92" s="17" t="s">
        <v>257</v>
      </c>
      <c r="D92" s="91">
        <v>12</v>
      </c>
      <c r="E92" s="46">
        <v>1</v>
      </c>
      <c r="F92" s="46">
        <v>0</v>
      </c>
      <c r="G92" s="46">
        <f t="shared" si="19"/>
        <v>13</v>
      </c>
      <c r="H92" s="60">
        <v>260</v>
      </c>
      <c r="I92" s="46">
        <v>0</v>
      </c>
      <c r="J92" s="61">
        <f t="shared" si="20"/>
        <v>260</v>
      </c>
      <c r="K92" s="60">
        <v>307</v>
      </c>
      <c r="L92" s="46">
        <v>0</v>
      </c>
      <c r="M92" s="61">
        <f t="shared" si="21"/>
        <v>307</v>
      </c>
      <c r="N92" s="47">
        <f t="shared" si="22"/>
        <v>273</v>
      </c>
      <c r="O92" s="91"/>
      <c r="P92" s="271"/>
    </row>
    <row r="93" spans="1:16" ht="18" customHeight="1" x14ac:dyDescent="0.2">
      <c r="A93" s="232"/>
      <c r="B93" s="9" t="s">
        <v>117</v>
      </c>
      <c r="C93" s="17" t="s">
        <v>258</v>
      </c>
      <c r="D93" s="91">
        <v>23</v>
      </c>
      <c r="E93" s="46">
        <v>1</v>
      </c>
      <c r="F93" s="46">
        <v>1</v>
      </c>
      <c r="G93" s="46">
        <f t="shared" si="19"/>
        <v>25</v>
      </c>
      <c r="H93" s="60">
        <v>240</v>
      </c>
      <c r="I93" s="46">
        <v>19</v>
      </c>
      <c r="J93" s="61">
        <f t="shared" si="20"/>
        <v>259</v>
      </c>
      <c r="K93" s="60">
        <v>670</v>
      </c>
      <c r="L93" s="46">
        <v>72</v>
      </c>
      <c r="M93" s="61">
        <f t="shared" si="21"/>
        <v>742</v>
      </c>
      <c r="N93" s="47">
        <f t="shared" si="22"/>
        <v>284</v>
      </c>
      <c r="O93" s="91"/>
      <c r="P93" s="271"/>
    </row>
    <row r="94" spans="1:16" ht="18" customHeight="1" x14ac:dyDescent="0.2">
      <c r="A94" s="232"/>
      <c r="B94" s="10" t="s">
        <v>117</v>
      </c>
      <c r="C94" s="18" t="s">
        <v>259</v>
      </c>
      <c r="D94" s="104">
        <v>8</v>
      </c>
      <c r="E94" s="48">
        <v>1</v>
      </c>
      <c r="F94" s="48">
        <v>0</v>
      </c>
      <c r="G94" s="48">
        <f t="shared" si="19"/>
        <v>9</v>
      </c>
      <c r="H94" s="58">
        <v>113</v>
      </c>
      <c r="I94" s="48">
        <v>4</v>
      </c>
      <c r="J94" s="59">
        <f t="shared" si="20"/>
        <v>117</v>
      </c>
      <c r="K94" s="58">
        <v>130</v>
      </c>
      <c r="L94" s="48">
        <v>10</v>
      </c>
      <c r="M94" s="59">
        <f t="shared" si="21"/>
        <v>140</v>
      </c>
      <c r="N94" s="49">
        <f t="shared" si="22"/>
        <v>126</v>
      </c>
      <c r="O94" s="91"/>
      <c r="P94" s="271"/>
    </row>
    <row r="95" spans="1:16" ht="18" customHeight="1" x14ac:dyDescent="0.2">
      <c r="A95" s="232"/>
      <c r="B95" s="9" t="s">
        <v>117</v>
      </c>
      <c r="C95" s="17" t="s">
        <v>260</v>
      </c>
      <c r="D95" s="91">
        <v>35</v>
      </c>
      <c r="E95" s="46">
        <v>0</v>
      </c>
      <c r="F95" s="46">
        <v>1</v>
      </c>
      <c r="G95" s="46">
        <f t="shared" si="19"/>
        <v>36</v>
      </c>
      <c r="H95" s="60">
        <v>199</v>
      </c>
      <c r="I95" s="46">
        <v>0</v>
      </c>
      <c r="J95" s="61">
        <f t="shared" si="20"/>
        <v>199</v>
      </c>
      <c r="K95" s="60">
        <v>310</v>
      </c>
      <c r="L95" s="46">
        <v>0</v>
      </c>
      <c r="M95" s="61">
        <f t="shared" si="21"/>
        <v>310</v>
      </c>
      <c r="N95" s="47">
        <f t="shared" si="22"/>
        <v>235</v>
      </c>
      <c r="O95" s="91"/>
      <c r="P95" s="271"/>
    </row>
    <row r="96" spans="1:16" ht="18" customHeight="1" x14ac:dyDescent="0.2">
      <c r="A96" s="232"/>
      <c r="B96" s="9" t="s">
        <v>117</v>
      </c>
      <c r="C96" s="17" t="s">
        <v>261</v>
      </c>
      <c r="D96" s="91">
        <v>5</v>
      </c>
      <c r="E96" s="46">
        <v>0</v>
      </c>
      <c r="F96" s="46">
        <v>0</v>
      </c>
      <c r="G96" s="46">
        <f t="shared" si="19"/>
        <v>5</v>
      </c>
      <c r="H96" s="60">
        <v>86</v>
      </c>
      <c r="I96" s="46">
        <v>0</v>
      </c>
      <c r="J96" s="61">
        <f t="shared" si="20"/>
        <v>86</v>
      </c>
      <c r="K96" s="60">
        <v>135</v>
      </c>
      <c r="L96" s="46">
        <v>12</v>
      </c>
      <c r="M96" s="61">
        <f t="shared" si="21"/>
        <v>147</v>
      </c>
      <c r="N96" s="47">
        <f t="shared" si="22"/>
        <v>91</v>
      </c>
      <c r="O96" s="91"/>
      <c r="P96" s="271"/>
    </row>
    <row r="97" spans="1:16" ht="18" customHeight="1" x14ac:dyDescent="0.2">
      <c r="A97" s="232"/>
      <c r="B97" s="9" t="s">
        <v>117</v>
      </c>
      <c r="C97" s="17" t="s">
        <v>262</v>
      </c>
      <c r="D97" s="91">
        <v>61</v>
      </c>
      <c r="E97" s="46">
        <v>1</v>
      </c>
      <c r="F97" s="46">
        <v>1</v>
      </c>
      <c r="G97" s="46">
        <f t="shared" si="19"/>
        <v>63</v>
      </c>
      <c r="H97" s="60">
        <v>154</v>
      </c>
      <c r="I97" s="46">
        <v>0</v>
      </c>
      <c r="J97" s="61">
        <f t="shared" si="20"/>
        <v>154</v>
      </c>
      <c r="K97" s="60">
        <v>286</v>
      </c>
      <c r="L97" s="46">
        <v>0</v>
      </c>
      <c r="M97" s="61">
        <f t="shared" si="21"/>
        <v>286</v>
      </c>
      <c r="N97" s="47">
        <f t="shared" si="22"/>
        <v>217</v>
      </c>
      <c r="O97" s="91"/>
      <c r="P97" s="271"/>
    </row>
    <row r="98" spans="1:16" ht="18" customHeight="1" x14ac:dyDescent="0.2">
      <c r="A98" s="232"/>
      <c r="B98" s="11" t="s">
        <v>117</v>
      </c>
      <c r="C98" s="19" t="s">
        <v>263</v>
      </c>
      <c r="D98" s="105">
        <v>13</v>
      </c>
      <c r="E98" s="50">
        <v>2</v>
      </c>
      <c r="F98" s="50">
        <v>0</v>
      </c>
      <c r="G98" s="50">
        <f t="shared" si="19"/>
        <v>15</v>
      </c>
      <c r="H98" s="56">
        <v>39</v>
      </c>
      <c r="I98" s="50">
        <v>4</v>
      </c>
      <c r="J98" s="57">
        <f t="shared" si="20"/>
        <v>43</v>
      </c>
      <c r="K98" s="56">
        <v>76</v>
      </c>
      <c r="L98" s="50">
        <v>8</v>
      </c>
      <c r="M98" s="57">
        <f t="shared" si="21"/>
        <v>84</v>
      </c>
      <c r="N98" s="51">
        <f t="shared" si="22"/>
        <v>58</v>
      </c>
      <c r="O98" s="91"/>
      <c r="P98" s="271"/>
    </row>
    <row r="99" spans="1:16" ht="18" customHeight="1" x14ac:dyDescent="0.2">
      <c r="A99" s="232"/>
      <c r="B99" s="9" t="s">
        <v>117</v>
      </c>
      <c r="C99" s="17" t="s">
        <v>264</v>
      </c>
      <c r="D99" s="91">
        <v>3</v>
      </c>
      <c r="E99" s="46">
        <v>5</v>
      </c>
      <c r="F99" s="46">
        <v>0</v>
      </c>
      <c r="G99" s="46">
        <f t="shared" si="19"/>
        <v>8</v>
      </c>
      <c r="H99" s="60">
        <v>117</v>
      </c>
      <c r="I99" s="46">
        <v>2</v>
      </c>
      <c r="J99" s="61">
        <f t="shared" si="20"/>
        <v>119</v>
      </c>
      <c r="K99" s="60">
        <v>223</v>
      </c>
      <c r="L99" s="46">
        <v>2</v>
      </c>
      <c r="M99" s="61">
        <f t="shared" si="21"/>
        <v>225</v>
      </c>
      <c r="N99" s="47">
        <f t="shared" si="22"/>
        <v>127</v>
      </c>
      <c r="O99" s="91"/>
      <c r="P99" s="271"/>
    </row>
    <row r="100" spans="1:16" ht="18" customHeight="1" x14ac:dyDescent="0.2">
      <c r="A100" s="232"/>
      <c r="B100" s="9" t="s">
        <v>117</v>
      </c>
      <c r="C100" s="17" t="s">
        <v>265</v>
      </c>
      <c r="D100" s="91">
        <v>26</v>
      </c>
      <c r="E100" s="46">
        <v>0</v>
      </c>
      <c r="F100" s="46">
        <v>0</v>
      </c>
      <c r="G100" s="46">
        <f t="shared" si="19"/>
        <v>26</v>
      </c>
      <c r="H100" s="60">
        <v>131</v>
      </c>
      <c r="I100" s="46">
        <v>34</v>
      </c>
      <c r="J100" s="61">
        <f t="shared" si="20"/>
        <v>165</v>
      </c>
      <c r="K100" s="60">
        <v>280</v>
      </c>
      <c r="L100" s="46">
        <v>73</v>
      </c>
      <c r="M100" s="61">
        <f t="shared" si="21"/>
        <v>353</v>
      </c>
      <c r="N100" s="47">
        <f t="shared" si="22"/>
        <v>191</v>
      </c>
      <c r="O100" s="91"/>
      <c r="P100" s="271"/>
    </row>
    <row r="101" spans="1:16" ht="18" customHeight="1" x14ac:dyDescent="0.2">
      <c r="A101" s="232"/>
      <c r="B101" s="9" t="s">
        <v>117</v>
      </c>
      <c r="C101" s="17" t="s">
        <v>701</v>
      </c>
      <c r="D101" s="91">
        <v>21</v>
      </c>
      <c r="E101" s="46">
        <v>1</v>
      </c>
      <c r="F101" s="46">
        <v>0</v>
      </c>
      <c r="G101" s="46">
        <f t="shared" si="19"/>
        <v>22</v>
      </c>
      <c r="H101" s="60">
        <v>60</v>
      </c>
      <c r="I101" s="46">
        <v>1</v>
      </c>
      <c r="J101" s="61">
        <f t="shared" si="20"/>
        <v>61</v>
      </c>
      <c r="K101" s="60">
        <v>120</v>
      </c>
      <c r="L101" s="46">
        <v>12</v>
      </c>
      <c r="M101" s="61">
        <f t="shared" si="21"/>
        <v>132</v>
      </c>
      <c r="N101" s="47">
        <f t="shared" si="22"/>
        <v>83</v>
      </c>
      <c r="O101" s="91"/>
      <c r="P101" s="271"/>
    </row>
    <row r="102" spans="1:16" ht="18" customHeight="1" x14ac:dyDescent="0.2">
      <c r="A102" s="232"/>
      <c r="B102" s="9" t="s">
        <v>117</v>
      </c>
      <c r="C102" s="17" t="s">
        <v>215</v>
      </c>
      <c r="D102" s="91">
        <v>38</v>
      </c>
      <c r="E102" s="46">
        <v>1</v>
      </c>
      <c r="F102" s="46">
        <v>0</v>
      </c>
      <c r="G102" s="46">
        <f t="shared" si="19"/>
        <v>39</v>
      </c>
      <c r="H102" s="60">
        <v>108</v>
      </c>
      <c r="I102" s="46">
        <v>4</v>
      </c>
      <c r="J102" s="61">
        <f t="shared" si="20"/>
        <v>112</v>
      </c>
      <c r="K102" s="60">
        <v>188</v>
      </c>
      <c r="L102" s="46">
        <v>21</v>
      </c>
      <c r="M102" s="61">
        <f t="shared" si="21"/>
        <v>209</v>
      </c>
      <c r="N102" s="47">
        <f t="shared" si="22"/>
        <v>151</v>
      </c>
      <c r="O102" s="91"/>
      <c r="P102" s="271"/>
    </row>
    <row r="103" spans="1:16" ht="18" customHeight="1" x14ac:dyDescent="0.2">
      <c r="A103" s="232"/>
      <c r="B103" s="9" t="s">
        <v>117</v>
      </c>
      <c r="C103" s="17" t="s">
        <v>266</v>
      </c>
      <c r="D103" s="91">
        <v>6</v>
      </c>
      <c r="E103" s="46">
        <v>0</v>
      </c>
      <c r="F103" s="46">
        <v>0</v>
      </c>
      <c r="G103" s="46">
        <f t="shared" si="19"/>
        <v>6</v>
      </c>
      <c r="H103" s="60">
        <v>63</v>
      </c>
      <c r="I103" s="46">
        <v>0</v>
      </c>
      <c r="J103" s="61">
        <f t="shared" si="20"/>
        <v>63</v>
      </c>
      <c r="K103" s="60">
        <v>90</v>
      </c>
      <c r="L103" s="46">
        <v>0</v>
      </c>
      <c r="M103" s="61">
        <f t="shared" si="21"/>
        <v>90</v>
      </c>
      <c r="N103" s="47">
        <f t="shared" si="22"/>
        <v>69</v>
      </c>
      <c r="O103" s="91"/>
      <c r="P103" s="271"/>
    </row>
    <row r="104" spans="1:16" ht="18" customHeight="1" x14ac:dyDescent="0.2">
      <c r="A104" s="232"/>
      <c r="B104" s="10" t="s">
        <v>117</v>
      </c>
      <c r="C104" s="18" t="s">
        <v>267</v>
      </c>
      <c r="D104" s="104">
        <v>26</v>
      </c>
      <c r="E104" s="48">
        <v>1</v>
      </c>
      <c r="F104" s="48">
        <v>1</v>
      </c>
      <c r="G104" s="48">
        <f t="shared" si="19"/>
        <v>28</v>
      </c>
      <c r="H104" s="58">
        <v>199</v>
      </c>
      <c r="I104" s="48">
        <v>6</v>
      </c>
      <c r="J104" s="59">
        <f t="shared" si="20"/>
        <v>205</v>
      </c>
      <c r="K104" s="58">
        <v>259</v>
      </c>
      <c r="L104" s="48">
        <v>34</v>
      </c>
      <c r="M104" s="59">
        <f t="shared" si="21"/>
        <v>293</v>
      </c>
      <c r="N104" s="49">
        <f t="shared" si="22"/>
        <v>233</v>
      </c>
      <c r="O104" s="91"/>
      <c r="P104" s="271"/>
    </row>
    <row r="105" spans="1:16" ht="18" customHeight="1" x14ac:dyDescent="0.2">
      <c r="A105" s="232"/>
      <c r="B105" s="9" t="s">
        <v>117</v>
      </c>
      <c r="C105" s="17" t="s">
        <v>268</v>
      </c>
      <c r="D105" s="91">
        <v>71</v>
      </c>
      <c r="E105" s="46">
        <v>3</v>
      </c>
      <c r="F105" s="46">
        <v>3</v>
      </c>
      <c r="G105" s="46">
        <f t="shared" si="19"/>
        <v>77</v>
      </c>
      <c r="H105" s="60">
        <v>656</v>
      </c>
      <c r="I105" s="46">
        <v>24</v>
      </c>
      <c r="J105" s="61">
        <f t="shared" si="20"/>
        <v>680</v>
      </c>
      <c r="K105" s="60">
        <v>1170</v>
      </c>
      <c r="L105" s="46">
        <v>113</v>
      </c>
      <c r="M105" s="61">
        <f t="shared" si="21"/>
        <v>1283</v>
      </c>
      <c r="N105" s="47">
        <f t="shared" si="22"/>
        <v>757</v>
      </c>
      <c r="O105" s="91"/>
      <c r="P105" s="271"/>
    </row>
    <row r="106" spans="1:16" ht="18" customHeight="1" x14ac:dyDescent="0.2">
      <c r="A106" s="232"/>
      <c r="B106" s="9" t="s">
        <v>117</v>
      </c>
      <c r="C106" s="17" t="s">
        <v>269</v>
      </c>
      <c r="D106" s="91">
        <v>18</v>
      </c>
      <c r="E106" s="46">
        <v>1</v>
      </c>
      <c r="F106" s="46">
        <v>0</v>
      </c>
      <c r="G106" s="46">
        <f t="shared" si="19"/>
        <v>19</v>
      </c>
      <c r="H106" s="60">
        <v>56</v>
      </c>
      <c r="I106" s="46">
        <v>0</v>
      </c>
      <c r="J106" s="61">
        <f t="shared" si="20"/>
        <v>56</v>
      </c>
      <c r="K106" s="60">
        <v>99</v>
      </c>
      <c r="L106" s="46">
        <v>0</v>
      </c>
      <c r="M106" s="61">
        <f t="shared" si="21"/>
        <v>99</v>
      </c>
      <c r="N106" s="47">
        <f t="shared" si="22"/>
        <v>75</v>
      </c>
      <c r="O106" s="91"/>
      <c r="P106" s="271"/>
    </row>
    <row r="107" spans="1:16" ht="18" customHeight="1" x14ac:dyDescent="0.2">
      <c r="A107" s="232"/>
      <c r="B107" s="9" t="s">
        <v>117</v>
      </c>
      <c r="C107" s="17" t="s">
        <v>270</v>
      </c>
      <c r="D107" s="91">
        <v>4</v>
      </c>
      <c r="E107" s="46">
        <v>1</v>
      </c>
      <c r="F107" s="46">
        <v>1</v>
      </c>
      <c r="G107" s="46">
        <f t="shared" si="19"/>
        <v>6</v>
      </c>
      <c r="H107" s="60">
        <v>23</v>
      </c>
      <c r="I107" s="46">
        <v>3</v>
      </c>
      <c r="J107" s="61">
        <f t="shared" si="20"/>
        <v>26</v>
      </c>
      <c r="K107" s="60">
        <v>85</v>
      </c>
      <c r="L107" s="46">
        <v>10</v>
      </c>
      <c r="M107" s="61">
        <f t="shared" si="21"/>
        <v>95</v>
      </c>
      <c r="N107" s="47">
        <f t="shared" si="22"/>
        <v>32</v>
      </c>
      <c r="O107" s="91"/>
      <c r="P107" s="271"/>
    </row>
    <row r="108" spans="1:16" ht="18" customHeight="1" x14ac:dyDescent="0.2">
      <c r="A108" s="232"/>
      <c r="B108" s="11" t="s">
        <v>117</v>
      </c>
      <c r="C108" s="19" t="s">
        <v>271</v>
      </c>
      <c r="D108" s="105">
        <v>12</v>
      </c>
      <c r="E108" s="50">
        <v>1</v>
      </c>
      <c r="F108" s="50">
        <v>2</v>
      </c>
      <c r="G108" s="50">
        <f t="shared" si="19"/>
        <v>15</v>
      </c>
      <c r="H108" s="56">
        <v>306</v>
      </c>
      <c r="I108" s="50">
        <v>11</v>
      </c>
      <c r="J108" s="57">
        <f t="shared" si="20"/>
        <v>317</v>
      </c>
      <c r="K108" s="56">
        <v>460</v>
      </c>
      <c r="L108" s="50">
        <v>45</v>
      </c>
      <c r="M108" s="57">
        <f t="shared" si="21"/>
        <v>505</v>
      </c>
      <c r="N108" s="51">
        <f t="shared" si="22"/>
        <v>332</v>
      </c>
      <c r="O108" s="91"/>
      <c r="P108" s="271"/>
    </row>
    <row r="109" spans="1:16" ht="18" customHeight="1" x14ac:dyDescent="0.2">
      <c r="A109" s="232"/>
      <c r="B109" s="9" t="s">
        <v>117</v>
      </c>
      <c r="C109" s="17" t="s">
        <v>272</v>
      </c>
      <c r="D109" s="91">
        <v>14</v>
      </c>
      <c r="E109" s="46">
        <v>0</v>
      </c>
      <c r="F109" s="46">
        <v>1</v>
      </c>
      <c r="G109" s="46">
        <f t="shared" si="19"/>
        <v>15</v>
      </c>
      <c r="H109" s="60">
        <v>13</v>
      </c>
      <c r="I109" s="46">
        <v>0</v>
      </c>
      <c r="J109" s="61">
        <f t="shared" si="20"/>
        <v>13</v>
      </c>
      <c r="K109" s="60">
        <v>18</v>
      </c>
      <c r="L109" s="46">
        <v>0</v>
      </c>
      <c r="M109" s="61">
        <f t="shared" si="21"/>
        <v>18</v>
      </c>
      <c r="N109" s="47">
        <f t="shared" si="22"/>
        <v>28</v>
      </c>
      <c r="O109" s="91"/>
      <c r="P109" s="271"/>
    </row>
    <row r="110" spans="1:16" ht="18" customHeight="1" x14ac:dyDescent="0.2">
      <c r="A110" s="232"/>
      <c r="B110" s="9" t="s">
        <v>145</v>
      </c>
      <c r="C110" s="17" t="s">
        <v>273</v>
      </c>
      <c r="D110" s="91">
        <v>1</v>
      </c>
      <c r="E110" s="46">
        <v>0</v>
      </c>
      <c r="F110" s="46">
        <v>0</v>
      </c>
      <c r="G110" s="46">
        <f t="shared" si="19"/>
        <v>1</v>
      </c>
      <c r="H110" s="60">
        <v>0</v>
      </c>
      <c r="I110" s="46">
        <v>0</v>
      </c>
      <c r="J110" s="61">
        <f t="shared" si="20"/>
        <v>0</v>
      </c>
      <c r="K110" s="60">
        <v>0</v>
      </c>
      <c r="L110" s="46">
        <v>0</v>
      </c>
      <c r="M110" s="61">
        <f t="shared" si="21"/>
        <v>0</v>
      </c>
      <c r="N110" s="47">
        <f t="shared" si="22"/>
        <v>1</v>
      </c>
      <c r="O110" s="91"/>
      <c r="P110" s="271"/>
    </row>
    <row r="111" spans="1:16" ht="18" customHeight="1" x14ac:dyDescent="0.2">
      <c r="A111" s="232"/>
      <c r="B111" s="9" t="s">
        <v>117</v>
      </c>
      <c r="C111" s="17" t="s">
        <v>36</v>
      </c>
      <c r="D111" s="91">
        <v>7</v>
      </c>
      <c r="E111" s="46">
        <v>1</v>
      </c>
      <c r="F111" s="46">
        <v>0</v>
      </c>
      <c r="G111" s="46">
        <f t="shared" si="19"/>
        <v>8</v>
      </c>
      <c r="H111" s="60">
        <v>572</v>
      </c>
      <c r="I111" s="46">
        <v>0</v>
      </c>
      <c r="J111" s="61">
        <f t="shared" si="20"/>
        <v>572</v>
      </c>
      <c r="K111" s="60">
        <v>902</v>
      </c>
      <c r="L111" s="46">
        <v>0</v>
      </c>
      <c r="M111" s="61">
        <f t="shared" si="21"/>
        <v>902</v>
      </c>
      <c r="N111" s="47">
        <f t="shared" si="22"/>
        <v>580</v>
      </c>
      <c r="O111" s="91"/>
      <c r="P111" s="271"/>
    </row>
    <row r="112" spans="1:16" ht="18" customHeight="1" x14ac:dyDescent="0.2">
      <c r="A112" s="232"/>
      <c r="B112" s="9" t="s">
        <v>117</v>
      </c>
      <c r="C112" s="17" t="s">
        <v>282</v>
      </c>
      <c r="D112" s="91">
        <v>14</v>
      </c>
      <c r="E112" s="46">
        <v>1</v>
      </c>
      <c r="F112" s="46">
        <v>0</v>
      </c>
      <c r="G112" s="46">
        <f t="shared" si="19"/>
        <v>15</v>
      </c>
      <c r="H112" s="60">
        <v>188</v>
      </c>
      <c r="I112" s="46">
        <v>3</v>
      </c>
      <c r="J112" s="61">
        <f t="shared" si="20"/>
        <v>191</v>
      </c>
      <c r="K112" s="60">
        <v>249</v>
      </c>
      <c r="L112" s="46">
        <v>19</v>
      </c>
      <c r="M112" s="61">
        <f t="shared" si="21"/>
        <v>268</v>
      </c>
      <c r="N112" s="47">
        <f t="shared" si="22"/>
        <v>206</v>
      </c>
      <c r="O112" s="91"/>
      <c r="P112" s="271"/>
    </row>
    <row r="113" spans="1:16" ht="18" customHeight="1" x14ac:dyDescent="0.2">
      <c r="A113" s="232"/>
      <c r="B113" s="9" t="s">
        <v>117</v>
      </c>
      <c r="C113" s="17" t="s">
        <v>274</v>
      </c>
      <c r="D113" s="91">
        <v>8</v>
      </c>
      <c r="E113" s="46">
        <v>0</v>
      </c>
      <c r="F113" s="46">
        <v>0</v>
      </c>
      <c r="G113" s="46">
        <f t="shared" si="19"/>
        <v>8</v>
      </c>
      <c r="H113" s="60">
        <v>45</v>
      </c>
      <c r="I113" s="46">
        <v>0</v>
      </c>
      <c r="J113" s="61">
        <f t="shared" si="20"/>
        <v>45</v>
      </c>
      <c r="K113" s="60">
        <v>81</v>
      </c>
      <c r="L113" s="46">
        <v>9</v>
      </c>
      <c r="M113" s="61">
        <f t="shared" si="21"/>
        <v>90</v>
      </c>
      <c r="N113" s="47">
        <f t="shared" si="22"/>
        <v>53</v>
      </c>
      <c r="O113" s="91"/>
      <c r="P113" s="271"/>
    </row>
    <row r="114" spans="1:16" ht="18" customHeight="1" x14ac:dyDescent="0.2">
      <c r="A114" s="232"/>
      <c r="B114" s="10" t="s">
        <v>117</v>
      </c>
      <c r="C114" s="18" t="s">
        <v>275</v>
      </c>
      <c r="D114" s="104">
        <v>61</v>
      </c>
      <c r="E114" s="48">
        <v>2</v>
      </c>
      <c r="F114" s="48">
        <v>1</v>
      </c>
      <c r="G114" s="48">
        <f t="shared" si="19"/>
        <v>64</v>
      </c>
      <c r="H114" s="58">
        <v>240</v>
      </c>
      <c r="I114" s="48">
        <v>0</v>
      </c>
      <c r="J114" s="59">
        <f t="shared" si="20"/>
        <v>240</v>
      </c>
      <c r="K114" s="58">
        <v>347</v>
      </c>
      <c r="L114" s="48">
        <v>0</v>
      </c>
      <c r="M114" s="59">
        <f t="shared" si="21"/>
        <v>347</v>
      </c>
      <c r="N114" s="72">
        <f t="shared" si="22"/>
        <v>304</v>
      </c>
      <c r="O114" s="91"/>
      <c r="P114" s="271"/>
    </row>
    <row r="115" spans="1:16" ht="18" customHeight="1" x14ac:dyDescent="0.2">
      <c r="A115" s="232"/>
      <c r="B115" s="9" t="s">
        <v>117</v>
      </c>
      <c r="C115" s="17" t="s">
        <v>276</v>
      </c>
      <c r="D115" s="91">
        <v>12</v>
      </c>
      <c r="E115" s="46">
        <v>0</v>
      </c>
      <c r="F115" s="46">
        <v>0</v>
      </c>
      <c r="G115" s="46">
        <f t="shared" si="19"/>
        <v>12</v>
      </c>
      <c r="H115" s="60">
        <v>79</v>
      </c>
      <c r="I115" s="46">
        <v>8</v>
      </c>
      <c r="J115" s="61">
        <f t="shared" si="20"/>
        <v>87</v>
      </c>
      <c r="K115" s="60">
        <v>109</v>
      </c>
      <c r="L115" s="46">
        <v>8</v>
      </c>
      <c r="M115" s="61">
        <f t="shared" si="21"/>
        <v>117</v>
      </c>
      <c r="N115" s="47">
        <f t="shared" si="22"/>
        <v>99</v>
      </c>
      <c r="O115" s="91"/>
      <c r="P115" s="271"/>
    </row>
    <row r="116" spans="1:16" ht="18" customHeight="1" x14ac:dyDescent="0.2">
      <c r="A116" s="232"/>
      <c r="B116" s="9" t="s">
        <v>117</v>
      </c>
      <c r="C116" s="17" t="s">
        <v>277</v>
      </c>
      <c r="D116" s="91">
        <v>14</v>
      </c>
      <c r="E116" s="46">
        <v>1</v>
      </c>
      <c r="F116" s="46">
        <v>1</v>
      </c>
      <c r="G116" s="46">
        <f t="shared" si="19"/>
        <v>16</v>
      </c>
      <c r="H116" s="60">
        <v>43</v>
      </c>
      <c r="I116" s="46">
        <v>2</v>
      </c>
      <c r="J116" s="61">
        <f t="shared" si="20"/>
        <v>45</v>
      </c>
      <c r="K116" s="60">
        <v>116</v>
      </c>
      <c r="L116" s="46">
        <v>19</v>
      </c>
      <c r="M116" s="61">
        <f t="shared" si="21"/>
        <v>135</v>
      </c>
      <c r="N116" s="47">
        <f t="shared" si="22"/>
        <v>61</v>
      </c>
      <c r="O116" s="91"/>
      <c r="P116" s="271"/>
    </row>
    <row r="117" spans="1:16" ht="18" customHeight="1" x14ac:dyDescent="0.2">
      <c r="A117" s="232"/>
      <c r="B117" s="9" t="s">
        <v>117</v>
      </c>
      <c r="C117" s="17" t="s">
        <v>278</v>
      </c>
      <c r="D117" s="91">
        <v>8</v>
      </c>
      <c r="E117" s="46">
        <v>1</v>
      </c>
      <c r="F117" s="46">
        <v>1</v>
      </c>
      <c r="G117" s="46">
        <f t="shared" si="19"/>
        <v>10</v>
      </c>
      <c r="H117" s="60">
        <v>23</v>
      </c>
      <c r="I117" s="46">
        <v>0</v>
      </c>
      <c r="J117" s="61">
        <f t="shared" si="20"/>
        <v>23</v>
      </c>
      <c r="K117" s="60">
        <v>45</v>
      </c>
      <c r="L117" s="46">
        <v>0</v>
      </c>
      <c r="M117" s="61">
        <f t="shared" si="21"/>
        <v>45</v>
      </c>
      <c r="N117" s="47">
        <f t="shared" si="22"/>
        <v>33</v>
      </c>
      <c r="O117" s="91"/>
      <c r="P117" s="271"/>
    </row>
    <row r="118" spans="1:16" ht="18" customHeight="1" x14ac:dyDescent="0.2">
      <c r="A118" s="232"/>
      <c r="B118" s="11" t="s">
        <v>117</v>
      </c>
      <c r="C118" s="19" t="s">
        <v>279</v>
      </c>
      <c r="D118" s="105">
        <v>1</v>
      </c>
      <c r="E118" s="50">
        <v>0</v>
      </c>
      <c r="F118" s="50">
        <v>0</v>
      </c>
      <c r="G118" s="50">
        <f t="shared" si="19"/>
        <v>1</v>
      </c>
      <c r="H118" s="56">
        <v>5</v>
      </c>
      <c r="I118" s="50">
        <v>0</v>
      </c>
      <c r="J118" s="57">
        <f t="shared" si="20"/>
        <v>5</v>
      </c>
      <c r="K118" s="56">
        <v>7</v>
      </c>
      <c r="L118" s="50">
        <v>0</v>
      </c>
      <c r="M118" s="57">
        <f t="shared" si="21"/>
        <v>7</v>
      </c>
      <c r="N118" s="51">
        <f t="shared" si="22"/>
        <v>6</v>
      </c>
      <c r="O118" s="91"/>
      <c r="P118" s="271"/>
    </row>
    <row r="119" spans="1:16" ht="18" customHeight="1" x14ac:dyDescent="0.2">
      <c r="A119" s="232"/>
      <c r="B119" s="10" t="s">
        <v>117</v>
      </c>
      <c r="C119" s="18" t="s">
        <v>280</v>
      </c>
      <c r="D119" s="104">
        <v>12</v>
      </c>
      <c r="E119" s="48">
        <v>2</v>
      </c>
      <c r="F119" s="48">
        <v>0</v>
      </c>
      <c r="G119" s="48">
        <f t="shared" si="19"/>
        <v>14</v>
      </c>
      <c r="H119" s="58">
        <v>48</v>
      </c>
      <c r="I119" s="48">
        <v>0</v>
      </c>
      <c r="J119" s="59">
        <f t="shared" si="20"/>
        <v>48</v>
      </c>
      <c r="K119" s="58">
        <v>68</v>
      </c>
      <c r="L119" s="48">
        <v>0</v>
      </c>
      <c r="M119" s="59">
        <f t="shared" si="21"/>
        <v>68</v>
      </c>
      <c r="N119" s="72">
        <f t="shared" si="22"/>
        <v>62</v>
      </c>
      <c r="O119" s="91"/>
      <c r="P119" s="271"/>
    </row>
    <row r="120" spans="1:16" ht="18" customHeight="1" x14ac:dyDescent="0.2">
      <c r="A120" s="232"/>
      <c r="B120" s="9" t="s">
        <v>117</v>
      </c>
      <c r="C120" s="17" t="s">
        <v>281</v>
      </c>
      <c r="D120" s="91">
        <v>5</v>
      </c>
      <c r="E120" s="46">
        <v>0</v>
      </c>
      <c r="F120" s="46">
        <v>1</v>
      </c>
      <c r="G120" s="46">
        <f t="shared" si="19"/>
        <v>6</v>
      </c>
      <c r="H120" s="60">
        <v>0</v>
      </c>
      <c r="I120" s="46">
        <v>0</v>
      </c>
      <c r="J120" s="61">
        <f t="shared" si="20"/>
        <v>0</v>
      </c>
      <c r="K120" s="60">
        <v>0</v>
      </c>
      <c r="L120" s="46">
        <v>0</v>
      </c>
      <c r="M120" s="61">
        <f t="shared" si="21"/>
        <v>0</v>
      </c>
      <c r="N120" s="47">
        <f t="shared" si="22"/>
        <v>6</v>
      </c>
      <c r="O120" s="91"/>
      <c r="P120" s="271"/>
    </row>
    <row r="121" spans="1:16" ht="18" customHeight="1" x14ac:dyDescent="0.2">
      <c r="A121" s="233"/>
      <c r="B121" s="21" t="s">
        <v>119</v>
      </c>
      <c r="C121" s="22" t="s">
        <v>145</v>
      </c>
      <c r="D121" s="106">
        <f>SUM(D89:D120)</f>
        <v>655</v>
      </c>
      <c r="E121" s="53">
        <f t="shared" ref="E121:N121" si="23">SUM(E89:E120)</f>
        <v>34</v>
      </c>
      <c r="F121" s="53">
        <f t="shared" si="23"/>
        <v>23</v>
      </c>
      <c r="G121" s="53">
        <f t="shared" si="23"/>
        <v>712</v>
      </c>
      <c r="H121" s="68">
        <f t="shared" si="23"/>
        <v>5710</v>
      </c>
      <c r="I121" s="53">
        <f t="shared" si="23"/>
        <v>170</v>
      </c>
      <c r="J121" s="69">
        <f t="shared" si="23"/>
        <v>5880</v>
      </c>
      <c r="K121" s="68">
        <f t="shared" si="23"/>
        <v>9626</v>
      </c>
      <c r="L121" s="53">
        <f t="shared" si="23"/>
        <v>650</v>
      </c>
      <c r="M121" s="69">
        <f t="shared" si="23"/>
        <v>10276</v>
      </c>
      <c r="N121" s="54">
        <f t="shared" si="23"/>
        <v>6592</v>
      </c>
      <c r="O121" s="128"/>
      <c r="P121" s="271"/>
    </row>
    <row r="122" spans="1:16" ht="18" customHeight="1" x14ac:dyDescent="0.2">
      <c r="A122" s="229" t="s">
        <v>168</v>
      </c>
      <c r="B122" s="29" t="s">
        <v>117</v>
      </c>
      <c r="C122" s="24" t="s">
        <v>283</v>
      </c>
      <c r="D122" s="107">
        <v>1</v>
      </c>
      <c r="E122" s="76">
        <v>0</v>
      </c>
      <c r="F122" s="76">
        <v>0</v>
      </c>
      <c r="G122" s="76">
        <f t="shared" ref="G122:G132" si="24">+D122+E122+F122</f>
        <v>1</v>
      </c>
      <c r="H122" s="70">
        <v>42</v>
      </c>
      <c r="I122" s="76">
        <v>0</v>
      </c>
      <c r="J122" s="71">
        <f t="shared" ref="J122:J132" si="25">+H122+I122</f>
        <v>42</v>
      </c>
      <c r="K122" s="70">
        <v>90</v>
      </c>
      <c r="L122" s="76">
        <v>0</v>
      </c>
      <c r="M122" s="71">
        <f t="shared" ref="M122:M132" si="26">+K122+L122</f>
        <v>90</v>
      </c>
      <c r="N122" s="55">
        <f t="shared" ref="N122:N132" si="27">+G122+J122</f>
        <v>43</v>
      </c>
      <c r="O122" s="91"/>
      <c r="P122" s="271"/>
    </row>
    <row r="123" spans="1:16" ht="18" customHeight="1" x14ac:dyDescent="0.2">
      <c r="A123" s="230"/>
      <c r="B123" s="12" t="s">
        <v>117</v>
      </c>
      <c r="C123" s="17" t="s">
        <v>284</v>
      </c>
      <c r="D123" s="91">
        <v>63</v>
      </c>
      <c r="E123" s="46">
        <v>1</v>
      </c>
      <c r="F123" s="46">
        <v>0</v>
      </c>
      <c r="G123" s="46">
        <f t="shared" si="24"/>
        <v>64</v>
      </c>
      <c r="H123" s="60">
        <v>219</v>
      </c>
      <c r="I123" s="46">
        <v>0</v>
      </c>
      <c r="J123" s="61">
        <f t="shared" si="25"/>
        <v>219</v>
      </c>
      <c r="K123" s="60">
        <v>510</v>
      </c>
      <c r="L123" s="46">
        <v>0</v>
      </c>
      <c r="M123" s="61">
        <f t="shared" si="26"/>
        <v>510</v>
      </c>
      <c r="N123" s="47">
        <f t="shared" si="27"/>
        <v>283</v>
      </c>
      <c r="O123" s="91"/>
      <c r="P123" s="271"/>
    </row>
    <row r="124" spans="1:16" ht="18" customHeight="1" x14ac:dyDescent="0.2">
      <c r="A124" s="230"/>
      <c r="B124" s="12" t="s">
        <v>117</v>
      </c>
      <c r="C124" s="17" t="s">
        <v>285</v>
      </c>
      <c r="D124" s="91">
        <v>78</v>
      </c>
      <c r="E124" s="46">
        <v>3</v>
      </c>
      <c r="F124" s="46">
        <v>1</v>
      </c>
      <c r="G124" s="46">
        <f t="shared" si="24"/>
        <v>82</v>
      </c>
      <c r="H124" s="60">
        <v>552</v>
      </c>
      <c r="I124" s="46">
        <v>0</v>
      </c>
      <c r="J124" s="61">
        <f t="shared" si="25"/>
        <v>552</v>
      </c>
      <c r="K124" s="60">
        <v>901</v>
      </c>
      <c r="L124" s="46">
        <v>0</v>
      </c>
      <c r="M124" s="61">
        <f t="shared" si="26"/>
        <v>901</v>
      </c>
      <c r="N124" s="47">
        <f t="shared" si="27"/>
        <v>634</v>
      </c>
      <c r="O124" s="91"/>
      <c r="P124" s="271"/>
    </row>
    <row r="125" spans="1:16" ht="18" customHeight="1" x14ac:dyDescent="0.2">
      <c r="A125" s="230"/>
      <c r="B125" s="12" t="s">
        <v>117</v>
      </c>
      <c r="C125" s="17" t="s">
        <v>286</v>
      </c>
      <c r="D125" s="91">
        <v>50</v>
      </c>
      <c r="E125" s="46">
        <v>2</v>
      </c>
      <c r="F125" s="46">
        <v>2</v>
      </c>
      <c r="G125" s="46">
        <f t="shared" si="24"/>
        <v>54</v>
      </c>
      <c r="H125" s="60">
        <v>151</v>
      </c>
      <c r="I125" s="46">
        <v>0</v>
      </c>
      <c r="J125" s="61">
        <f t="shared" si="25"/>
        <v>151</v>
      </c>
      <c r="K125" s="60">
        <v>256</v>
      </c>
      <c r="L125" s="46">
        <v>0</v>
      </c>
      <c r="M125" s="61">
        <f t="shared" si="26"/>
        <v>256</v>
      </c>
      <c r="N125" s="47">
        <f t="shared" si="27"/>
        <v>205</v>
      </c>
      <c r="O125" s="91"/>
      <c r="P125" s="271"/>
    </row>
    <row r="126" spans="1:16" ht="18" customHeight="1" x14ac:dyDescent="0.2">
      <c r="A126" s="230"/>
      <c r="B126" s="12" t="s">
        <v>145</v>
      </c>
      <c r="C126" s="17" t="s">
        <v>287</v>
      </c>
      <c r="D126" s="91">
        <v>16</v>
      </c>
      <c r="E126" s="46">
        <v>0</v>
      </c>
      <c r="F126" s="46">
        <v>0</v>
      </c>
      <c r="G126" s="46">
        <f t="shared" si="24"/>
        <v>16</v>
      </c>
      <c r="H126" s="60">
        <v>0</v>
      </c>
      <c r="I126" s="46">
        <v>0</v>
      </c>
      <c r="J126" s="61">
        <f t="shared" si="25"/>
        <v>0</v>
      </c>
      <c r="K126" s="60">
        <v>0</v>
      </c>
      <c r="L126" s="46">
        <v>0</v>
      </c>
      <c r="M126" s="61">
        <f t="shared" si="26"/>
        <v>0</v>
      </c>
      <c r="N126" s="47">
        <f t="shared" si="27"/>
        <v>16</v>
      </c>
      <c r="O126" s="91"/>
      <c r="P126" s="271"/>
    </row>
    <row r="127" spans="1:16" ht="18" customHeight="1" x14ac:dyDescent="0.2">
      <c r="A127" s="230"/>
      <c r="B127" s="10" t="s">
        <v>145</v>
      </c>
      <c r="C127" s="18" t="s">
        <v>288</v>
      </c>
      <c r="D127" s="104">
        <v>9</v>
      </c>
      <c r="E127" s="48">
        <v>0</v>
      </c>
      <c r="F127" s="48">
        <v>0</v>
      </c>
      <c r="G127" s="48">
        <f t="shared" si="24"/>
        <v>9</v>
      </c>
      <c r="H127" s="58">
        <v>23</v>
      </c>
      <c r="I127" s="48">
        <v>0</v>
      </c>
      <c r="J127" s="59">
        <f t="shared" si="25"/>
        <v>23</v>
      </c>
      <c r="K127" s="58">
        <v>50</v>
      </c>
      <c r="L127" s="48">
        <v>0</v>
      </c>
      <c r="M127" s="59">
        <f t="shared" si="26"/>
        <v>50</v>
      </c>
      <c r="N127" s="49">
        <f t="shared" si="27"/>
        <v>32</v>
      </c>
      <c r="O127" s="91"/>
      <c r="P127" s="271"/>
    </row>
    <row r="128" spans="1:16" ht="18" customHeight="1" x14ac:dyDescent="0.2">
      <c r="A128" s="230"/>
      <c r="B128" s="9" t="s">
        <v>117</v>
      </c>
      <c r="C128" s="17" t="s">
        <v>289</v>
      </c>
      <c r="D128" s="91">
        <v>21</v>
      </c>
      <c r="E128" s="46">
        <v>0</v>
      </c>
      <c r="F128" s="46">
        <v>0</v>
      </c>
      <c r="G128" s="46">
        <f t="shared" si="24"/>
        <v>21</v>
      </c>
      <c r="H128" s="60">
        <v>26</v>
      </c>
      <c r="I128" s="46">
        <v>0</v>
      </c>
      <c r="J128" s="61">
        <f t="shared" si="25"/>
        <v>26</v>
      </c>
      <c r="K128" s="60">
        <v>60</v>
      </c>
      <c r="L128" s="46">
        <v>0</v>
      </c>
      <c r="M128" s="61">
        <f t="shared" si="26"/>
        <v>60</v>
      </c>
      <c r="N128" s="47">
        <f t="shared" si="27"/>
        <v>47</v>
      </c>
      <c r="O128" s="91"/>
      <c r="P128" s="271"/>
    </row>
    <row r="129" spans="1:16" ht="18" customHeight="1" x14ac:dyDescent="0.2">
      <c r="A129" s="230"/>
      <c r="B129" s="9" t="s">
        <v>117</v>
      </c>
      <c r="C129" s="17" t="s">
        <v>290</v>
      </c>
      <c r="D129" s="91">
        <v>31</v>
      </c>
      <c r="E129" s="46">
        <v>0</v>
      </c>
      <c r="F129" s="46">
        <v>0</v>
      </c>
      <c r="G129" s="46">
        <f t="shared" si="24"/>
        <v>31</v>
      </c>
      <c r="H129" s="60">
        <v>68</v>
      </c>
      <c r="I129" s="46">
        <v>0</v>
      </c>
      <c r="J129" s="61">
        <f t="shared" si="25"/>
        <v>68</v>
      </c>
      <c r="K129" s="60">
        <v>126</v>
      </c>
      <c r="L129" s="46">
        <v>0</v>
      </c>
      <c r="M129" s="61">
        <f t="shared" si="26"/>
        <v>126</v>
      </c>
      <c r="N129" s="47">
        <f t="shared" si="27"/>
        <v>99</v>
      </c>
      <c r="O129" s="91"/>
      <c r="P129" s="271"/>
    </row>
    <row r="130" spans="1:16" ht="18" customHeight="1" x14ac:dyDescent="0.2">
      <c r="A130" s="230"/>
      <c r="B130" s="9" t="s">
        <v>117</v>
      </c>
      <c r="C130" s="17" t="s">
        <v>291</v>
      </c>
      <c r="D130" s="91">
        <v>4</v>
      </c>
      <c r="E130" s="46">
        <v>0</v>
      </c>
      <c r="F130" s="46">
        <v>0</v>
      </c>
      <c r="G130" s="46">
        <f t="shared" si="24"/>
        <v>4</v>
      </c>
      <c r="H130" s="60">
        <v>13</v>
      </c>
      <c r="I130" s="46">
        <v>0</v>
      </c>
      <c r="J130" s="61">
        <f t="shared" si="25"/>
        <v>13</v>
      </c>
      <c r="K130" s="60">
        <v>140</v>
      </c>
      <c r="L130" s="46">
        <v>0</v>
      </c>
      <c r="M130" s="61">
        <f t="shared" si="26"/>
        <v>140</v>
      </c>
      <c r="N130" s="47">
        <f t="shared" si="27"/>
        <v>17</v>
      </c>
      <c r="O130" s="91"/>
      <c r="P130" s="271"/>
    </row>
    <row r="131" spans="1:16" ht="18" customHeight="1" x14ac:dyDescent="0.2">
      <c r="A131" s="230"/>
      <c r="B131" s="11" t="s">
        <v>117</v>
      </c>
      <c r="C131" s="19" t="s">
        <v>292</v>
      </c>
      <c r="D131" s="105">
        <v>30</v>
      </c>
      <c r="E131" s="50">
        <v>2</v>
      </c>
      <c r="F131" s="50">
        <v>0</v>
      </c>
      <c r="G131" s="57">
        <f t="shared" si="24"/>
        <v>32</v>
      </c>
      <c r="H131" s="56">
        <v>110</v>
      </c>
      <c r="I131" s="50">
        <v>0</v>
      </c>
      <c r="J131" s="57">
        <f t="shared" si="25"/>
        <v>110</v>
      </c>
      <c r="K131" s="56">
        <v>368</v>
      </c>
      <c r="L131" s="50">
        <v>0</v>
      </c>
      <c r="M131" s="57">
        <f t="shared" si="26"/>
        <v>368</v>
      </c>
      <c r="N131" s="51">
        <f t="shared" si="27"/>
        <v>142</v>
      </c>
      <c r="O131" s="91"/>
      <c r="P131" s="271"/>
    </row>
    <row r="132" spans="1:16" ht="18" customHeight="1" x14ac:dyDescent="0.2">
      <c r="A132" s="231"/>
      <c r="B132" s="14" t="s">
        <v>117</v>
      </c>
      <c r="C132" s="30" t="s">
        <v>293</v>
      </c>
      <c r="D132" s="118">
        <v>3</v>
      </c>
      <c r="E132" s="119">
        <v>0</v>
      </c>
      <c r="F132" s="119">
        <v>0</v>
      </c>
      <c r="G132" s="119">
        <f t="shared" si="24"/>
        <v>3</v>
      </c>
      <c r="H132" s="73">
        <v>48</v>
      </c>
      <c r="I132" s="119">
        <v>0</v>
      </c>
      <c r="J132" s="74">
        <f t="shared" si="25"/>
        <v>48</v>
      </c>
      <c r="K132" s="73">
        <v>110</v>
      </c>
      <c r="L132" s="119">
        <v>0</v>
      </c>
      <c r="M132" s="74">
        <f t="shared" si="26"/>
        <v>110</v>
      </c>
      <c r="N132" s="75">
        <f t="shared" si="27"/>
        <v>51</v>
      </c>
      <c r="O132" s="91"/>
      <c r="P132" s="271"/>
    </row>
    <row r="133" spans="1:16" ht="9" customHeight="1" x14ac:dyDescent="0.2">
      <c r="A133" s="67" t="s">
        <v>145</v>
      </c>
      <c r="B133" s="67"/>
      <c r="C133" s="67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44"/>
      <c r="P133" s="271"/>
    </row>
    <row r="134" spans="1:16" ht="31.5" customHeight="1" x14ac:dyDescent="0.2">
      <c r="A134" s="217" t="s">
        <v>5</v>
      </c>
      <c r="B134" s="218"/>
      <c r="C134" s="219"/>
      <c r="D134" s="214" t="s">
        <v>201</v>
      </c>
      <c r="E134" s="215"/>
      <c r="F134" s="215"/>
      <c r="G134" s="216"/>
      <c r="H134" s="223" t="s">
        <v>202</v>
      </c>
      <c r="I134" s="224"/>
      <c r="J134" s="225"/>
      <c r="K134" s="223" t="s">
        <v>203</v>
      </c>
      <c r="L134" s="224"/>
      <c r="M134" s="225"/>
      <c r="N134" s="111" t="s">
        <v>204</v>
      </c>
      <c r="O134" s="145"/>
      <c r="P134" s="271"/>
    </row>
    <row r="135" spans="1:16" ht="32.25" customHeight="1" x14ac:dyDescent="0.2">
      <c r="A135" s="220"/>
      <c r="B135" s="221"/>
      <c r="C135" s="222"/>
      <c r="D135" s="112" t="s">
        <v>205</v>
      </c>
      <c r="E135" s="113" t="s">
        <v>206</v>
      </c>
      <c r="F135" s="113" t="s">
        <v>207</v>
      </c>
      <c r="G135" s="114" t="s">
        <v>208</v>
      </c>
      <c r="H135" s="115" t="s">
        <v>205</v>
      </c>
      <c r="I135" s="113" t="s">
        <v>206</v>
      </c>
      <c r="J135" s="116" t="s">
        <v>208</v>
      </c>
      <c r="K135" s="115" t="s">
        <v>205</v>
      </c>
      <c r="L135" s="113" t="s">
        <v>206</v>
      </c>
      <c r="M135" s="116" t="s">
        <v>208</v>
      </c>
      <c r="N135" s="117" t="s">
        <v>208</v>
      </c>
      <c r="O135" s="146"/>
      <c r="P135" s="271"/>
    </row>
    <row r="136" spans="1:16" ht="18" customHeight="1" x14ac:dyDescent="0.2">
      <c r="A136" s="229" t="s">
        <v>168</v>
      </c>
      <c r="B136" s="9" t="s">
        <v>117</v>
      </c>
      <c r="C136" s="17" t="s">
        <v>294</v>
      </c>
      <c r="D136" s="91">
        <v>4</v>
      </c>
      <c r="E136" s="46">
        <v>0</v>
      </c>
      <c r="F136" s="46">
        <v>0</v>
      </c>
      <c r="G136" s="46">
        <f t="shared" ref="G136:G143" si="28">+D136+E136+F136</f>
        <v>4</v>
      </c>
      <c r="H136" s="60">
        <v>7</v>
      </c>
      <c r="I136" s="46">
        <v>0</v>
      </c>
      <c r="J136" s="61">
        <f t="shared" ref="J136:J143" si="29">+H136+I136</f>
        <v>7</v>
      </c>
      <c r="K136" s="60">
        <v>115</v>
      </c>
      <c r="L136" s="46">
        <v>0</v>
      </c>
      <c r="M136" s="61">
        <f t="shared" ref="M136:M143" si="30">+K136+L136</f>
        <v>115</v>
      </c>
      <c r="N136" s="47">
        <f t="shared" ref="N136:N143" si="31">+G136+J136</f>
        <v>11</v>
      </c>
      <c r="O136" s="91"/>
      <c r="P136" s="271"/>
    </row>
    <row r="137" spans="1:16" ht="18" customHeight="1" x14ac:dyDescent="0.2">
      <c r="A137" s="230"/>
      <c r="B137" s="9" t="s">
        <v>117</v>
      </c>
      <c r="C137" s="17" t="s">
        <v>295</v>
      </c>
      <c r="D137" s="91">
        <v>6</v>
      </c>
      <c r="E137" s="46">
        <v>0</v>
      </c>
      <c r="F137" s="46">
        <v>0</v>
      </c>
      <c r="G137" s="46">
        <f t="shared" si="28"/>
        <v>6</v>
      </c>
      <c r="H137" s="60">
        <v>21</v>
      </c>
      <c r="I137" s="46">
        <v>0</v>
      </c>
      <c r="J137" s="61">
        <f t="shared" si="29"/>
        <v>21</v>
      </c>
      <c r="K137" s="60">
        <v>115</v>
      </c>
      <c r="L137" s="46">
        <v>0</v>
      </c>
      <c r="M137" s="61">
        <f t="shared" si="30"/>
        <v>115</v>
      </c>
      <c r="N137" s="47">
        <f t="shared" si="31"/>
        <v>27</v>
      </c>
      <c r="O137" s="91"/>
      <c r="P137" s="271"/>
    </row>
    <row r="138" spans="1:16" ht="18" customHeight="1" x14ac:dyDescent="0.2">
      <c r="A138" s="230"/>
      <c r="B138" s="9" t="s">
        <v>117</v>
      </c>
      <c r="C138" s="17" t="s">
        <v>296</v>
      </c>
      <c r="D138" s="91">
        <v>13</v>
      </c>
      <c r="E138" s="46">
        <v>0</v>
      </c>
      <c r="F138" s="46">
        <v>0</v>
      </c>
      <c r="G138" s="46">
        <f t="shared" si="28"/>
        <v>13</v>
      </c>
      <c r="H138" s="60">
        <v>0</v>
      </c>
      <c r="I138" s="46">
        <v>0</v>
      </c>
      <c r="J138" s="61">
        <f t="shared" si="29"/>
        <v>0</v>
      </c>
      <c r="K138" s="60">
        <v>0</v>
      </c>
      <c r="L138" s="46">
        <v>0</v>
      </c>
      <c r="M138" s="61">
        <f t="shared" si="30"/>
        <v>0</v>
      </c>
      <c r="N138" s="47">
        <f t="shared" si="31"/>
        <v>13</v>
      </c>
      <c r="O138" s="91"/>
      <c r="P138" s="271"/>
    </row>
    <row r="139" spans="1:16" ht="18" customHeight="1" x14ac:dyDescent="0.2">
      <c r="A139" s="230"/>
      <c r="B139" s="9" t="s">
        <v>117</v>
      </c>
      <c r="C139" s="17" t="s">
        <v>297</v>
      </c>
      <c r="D139" s="91">
        <v>0</v>
      </c>
      <c r="E139" s="46">
        <v>0</v>
      </c>
      <c r="F139" s="46">
        <v>0</v>
      </c>
      <c r="G139" s="46">
        <f t="shared" si="28"/>
        <v>0</v>
      </c>
      <c r="H139" s="60">
        <v>0</v>
      </c>
      <c r="I139" s="46">
        <v>0</v>
      </c>
      <c r="J139" s="61">
        <f t="shared" si="29"/>
        <v>0</v>
      </c>
      <c r="K139" s="60">
        <v>0</v>
      </c>
      <c r="L139" s="46">
        <v>0</v>
      </c>
      <c r="M139" s="61">
        <f t="shared" si="30"/>
        <v>0</v>
      </c>
      <c r="N139" s="47">
        <f t="shared" si="31"/>
        <v>0</v>
      </c>
      <c r="O139" s="91"/>
      <c r="P139" s="271"/>
    </row>
    <row r="140" spans="1:16" ht="18" customHeight="1" x14ac:dyDescent="0.2">
      <c r="A140" s="230"/>
      <c r="B140" s="10" t="s">
        <v>117</v>
      </c>
      <c r="C140" s="18" t="s">
        <v>298</v>
      </c>
      <c r="D140" s="104">
        <v>27</v>
      </c>
      <c r="E140" s="48">
        <v>0</v>
      </c>
      <c r="F140" s="48">
        <v>0</v>
      </c>
      <c r="G140" s="48">
        <f t="shared" si="28"/>
        <v>27</v>
      </c>
      <c r="H140" s="58">
        <v>149</v>
      </c>
      <c r="I140" s="48">
        <v>0</v>
      </c>
      <c r="J140" s="59">
        <f t="shared" si="29"/>
        <v>149</v>
      </c>
      <c r="K140" s="58">
        <v>392</v>
      </c>
      <c r="L140" s="48">
        <v>0</v>
      </c>
      <c r="M140" s="59">
        <f t="shared" si="30"/>
        <v>392</v>
      </c>
      <c r="N140" s="72">
        <f t="shared" si="31"/>
        <v>176</v>
      </c>
      <c r="O140" s="91"/>
      <c r="P140" s="271"/>
    </row>
    <row r="141" spans="1:16" ht="18" customHeight="1" x14ac:dyDescent="0.2">
      <c r="A141" s="230"/>
      <c r="B141" s="9" t="s">
        <v>117</v>
      </c>
      <c r="C141" s="17" t="s">
        <v>299</v>
      </c>
      <c r="D141" s="91">
        <v>5</v>
      </c>
      <c r="E141" s="46">
        <v>2</v>
      </c>
      <c r="F141" s="46">
        <v>1</v>
      </c>
      <c r="G141" s="46">
        <f t="shared" si="28"/>
        <v>8</v>
      </c>
      <c r="H141" s="60">
        <v>40</v>
      </c>
      <c r="I141" s="46">
        <v>0</v>
      </c>
      <c r="J141" s="61">
        <f t="shared" si="29"/>
        <v>40</v>
      </c>
      <c r="K141" s="60">
        <v>230</v>
      </c>
      <c r="L141" s="46">
        <v>0</v>
      </c>
      <c r="M141" s="61">
        <f t="shared" si="30"/>
        <v>230</v>
      </c>
      <c r="N141" s="47">
        <f t="shared" si="31"/>
        <v>48</v>
      </c>
      <c r="O141" s="91"/>
      <c r="P141" s="271"/>
    </row>
    <row r="142" spans="1:16" ht="18" customHeight="1" x14ac:dyDescent="0.2">
      <c r="A142" s="230"/>
      <c r="B142" s="9" t="s">
        <v>117</v>
      </c>
      <c r="C142" s="17" t="s">
        <v>300</v>
      </c>
      <c r="D142" s="91">
        <v>58</v>
      </c>
      <c r="E142" s="46">
        <v>5</v>
      </c>
      <c r="F142" s="46">
        <v>1</v>
      </c>
      <c r="G142" s="46">
        <f t="shared" si="28"/>
        <v>64</v>
      </c>
      <c r="H142" s="60">
        <v>217</v>
      </c>
      <c r="I142" s="46">
        <v>0</v>
      </c>
      <c r="J142" s="61">
        <f t="shared" si="29"/>
        <v>217</v>
      </c>
      <c r="K142" s="60">
        <v>262</v>
      </c>
      <c r="L142" s="46">
        <v>0</v>
      </c>
      <c r="M142" s="61">
        <f t="shared" si="30"/>
        <v>262</v>
      </c>
      <c r="N142" s="47">
        <f t="shared" si="31"/>
        <v>281</v>
      </c>
      <c r="O142" s="91"/>
      <c r="P142" s="271"/>
    </row>
    <row r="143" spans="1:16" ht="18" customHeight="1" x14ac:dyDescent="0.2">
      <c r="A143" s="230"/>
      <c r="B143" s="13" t="s">
        <v>117</v>
      </c>
      <c r="C143" s="20" t="s">
        <v>34</v>
      </c>
      <c r="D143" s="108">
        <v>8</v>
      </c>
      <c r="E143" s="79">
        <v>1</v>
      </c>
      <c r="F143" s="79">
        <v>1</v>
      </c>
      <c r="G143" s="79">
        <f t="shared" si="28"/>
        <v>10</v>
      </c>
      <c r="H143" s="62">
        <v>98</v>
      </c>
      <c r="I143" s="79">
        <v>0</v>
      </c>
      <c r="J143" s="63">
        <f t="shared" si="29"/>
        <v>98</v>
      </c>
      <c r="K143" s="62">
        <v>223</v>
      </c>
      <c r="L143" s="79">
        <v>0</v>
      </c>
      <c r="M143" s="63">
        <f t="shared" si="30"/>
        <v>223</v>
      </c>
      <c r="N143" s="64">
        <f t="shared" si="31"/>
        <v>108</v>
      </c>
      <c r="O143" s="91"/>
      <c r="P143" s="271"/>
    </row>
    <row r="144" spans="1:16" ht="18" customHeight="1" x14ac:dyDescent="0.2">
      <c r="A144" s="231"/>
      <c r="B144" s="21" t="s">
        <v>119</v>
      </c>
      <c r="C144" s="22" t="s">
        <v>145</v>
      </c>
      <c r="D144" s="106">
        <f>SUM(D122:D132,D136:D143)</f>
        <v>427</v>
      </c>
      <c r="E144" s="53">
        <f t="shared" ref="E144:N144" si="32">SUM(E122:E132,E136:E143)</f>
        <v>16</v>
      </c>
      <c r="F144" s="53">
        <f t="shared" si="32"/>
        <v>6</v>
      </c>
      <c r="G144" s="53">
        <f t="shared" si="32"/>
        <v>449</v>
      </c>
      <c r="H144" s="68">
        <f t="shared" si="32"/>
        <v>1784</v>
      </c>
      <c r="I144" s="53">
        <f t="shared" si="32"/>
        <v>0</v>
      </c>
      <c r="J144" s="69">
        <f t="shared" si="32"/>
        <v>1784</v>
      </c>
      <c r="K144" s="68">
        <f t="shared" si="32"/>
        <v>3948</v>
      </c>
      <c r="L144" s="53">
        <f t="shared" si="32"/>
        <v>0</v>
      </c>
      <c r="M144" s="69">
        <f t="shared" si="32"/>
        <v>3948</v>
      </c>
      <c r="N144" s="54">
        <f t="shared" si="32"/>
        <v>2233</v>
      </c>
      <c r="O144" s="128"/>
      <c r="P144" s="271"/>
    </row>
    <row r="145" spans="1:16" ht="18" customHeight="1" x14ac:dyDescent="0.2">
      <c r="A145" s="229" t="s">
        <v>169</v>
      </c>
      <c r="B145" s="23" t="s">
        <v>117</v>
      </c>
      <c r="C145" s="31" t="s">
        <v>301</v>
      </c>
      <c r="D145" s="91">
        <v>129</v>
      </c>
      <c r="E145" s="46">
        <v>3</v>
      </c>
      <c r="F145" s="46">
        <v>1</v>
      </c>
      <c r="G145" s="46">
        <f t="shared" ref="G145:G157" si="33">+D145+E145+F145</f>
        <v>133</v>
      </c>
      <c r="H145" s="60">
        <v>635</v>
      </c>
      <c r="I145" s="46">
        <v>0</v>
      </c>
      <c r="J145" s="61">
        <f t="shared" ref="J145:J157" si="34">+H145+I145</f>
        <v>635</v>
      </c>
      <c r="K145" s="60">
        <v>670</v>
      </c>
      <c r="L145" s="46">
        <v>0</v>
      </c>
      <c r="M145" s="61">
        <f t="shared" ref="M145:M157" si="35">+K145+L145</f>
        <v>670</v>
      </c>
      <c r="N145" s="47">
        <f t="shared" ref="N145:N157" si="36">+G145+J145</f>
        <v>768</v>
      </c>
      <c r="O145" s="91"/>
      <c r="P145" s="271"/>
    </row>
    <row r="146" spans="1:16" ht="33" customHeight="1" x14ac:dyDescent="0.2">
      <c r="A146" s="232"/>
      <c r="B146" s="9" t="s">
        <v>117</v>
      </c>
      <c r="C146" s="32" t="s">
        <v>705</v>
      </c>
      <c r="D146" s="91">
        <v>222</v>
      </c>
      <c r="E146" s="46">
        <v>5</v>
      </c>
      <c r="F146" s="46">
        <v>0</v>
      </c>
      <c r="G146" s="46">
        <f t="shared" si="33"/>
        <v>227</v>
      </c>
      <c r="H146" s="60">
        <v>757</v>
      </c>
      <c r="I146" s="46">
        <v>0</v>
      </c>
      <c r="J146" s="61">
        <f t="shared" si="34"/>
        <v>757</v>
      </c>
      <c r="K146" s="60">
        <v>1049</v>
      </c>
      <c r="L146" s="46">
        <v>0</v>
      </c>
      <c r="M146" s="61">
        <f t="shared" si="35"/>
        <v>1049</v>
      </c>
      <c r="N146" s="47">
        <f t="shared" si="36"/>
        <v>984</v>
      </c>
      <c r="O146" s="91"/>
      <c r="P146" s="271"/>
    </row>
    <row r="147" spans="1:16" ht="18" customHeight="1" x14ac:dyDescent="0.2">
      <c r="A147" s="232"/>
      <c r="B147" s="9" t="s">
        <v>117</v>
      </c>
      <c r="C147" s="17" t="s">
        <v>302</v>
      </c>
      <c r="D147" s="91">
        <v>114</v>
      </c>
      <c r="E147" s="46">
        <v>0</v>
      </c>
      <c r="F147" s="46">
        <v>0</v>
      </c>
      <c r="G147" s="46">
        <f t="shared" si="33"/>
        <v>114</v>
      </c>
      <c r="H147" s="60">
        <v>1008</v>
      </c>
      <c r="I147" s="46">
        <v>5</v>
      </c>
      <c r="J147" s="61">
        <f t="shared" si="34"/>
        <v>1013</v>
      </c>
      <c r="K147" s="60">
        <v>1114</v>
      </c>
      <c r="L147" s="46">
        <v>23</v>
      </c>
      <c r="M147" s="61">
        <f t="shared" si="35"/>
        <v>1137</v>
      </c>
      <c r="N147" s="47">
        <f t="shared" si="36"/>
        <v>1127</v>
      </c>
      <c r="O147" s="91"/>
      <c r="P147" s="271"/>
    </row>
    <row r="148" spans="1:16" ht="18" customHeight="1" x14ac:dyDescent="0.2">
      <c r="A148" s="232"/>
      <c r="B148" s="9" t="s">
        <v>117</v>
      </c>
      <c r="C148" s="17" t="s">
        <v>303</v>
      </c>
      <c r="D148" s="91">
        <v>69</v>
      </c>
      <c r="E148" s="46">
        <v>2</v>
      </c>
      <c r="F148" s="46">
        <v>0</v>
      </c>
      <c r="G148" s="46">
        <f t="shared" si="33"/>
        <v>71</v>
      </c>
      <c r="H148" s="60">
        <v>69</v>
      </c>
      <c r="I148" s="46">
        <v>0</v>
      </c>
      <c r="J148" s="61">
        <f t="shared" si="34"/>
        <v>69</v>
      </c>
      <c r="K148" s="60">
        <v>70</v>
      </c>
      <c r="L148" s="46">
        <v>0</v>
      </c>
      <c r="M148" s="61">
        <f t="shared" si="35"/>
        <v>70</v>
      </c>
      <c r="N148" s="47">
        <f t="shared" si="36"/>
        <v>140</v>
      </c>
      <c r="O148" s="91"/>
      <c r="P148" s="271"/>
    </row>
    <row r="149" spans="1:16" ht="18" customHeight="1" x14ac:dyDescent="0.2">
      <c r="A149" s="232"/>
      <c r="B149" s="9" t="s">
        <v>117</v>
      </c>
      <c r="C149" s="17" t="s">
        <v>304</v>
      </c>
      <c r="D149" s="91">
        <v>135</v>
      </c>
      <c r="E149" s="46">
        <v>7</v>
      </c>
      <c r="F149" s="46">
        <v>9</v>
      </c>
      <c r="G149" s="46">
        <f t="shared" si="33"/>
        <v>151</v>
      </c>
      <c r="H149" s="60">
        <v>337</v>
      </c>
      <c r="I149" s="46">
        <v>9</v>
      </c>
      <c r="J149" s="61">
        <f t="shared" si="34"/>
        <v>346</v>
      </c>
      <c r="K149" s="60">
        <v>476</v>
      </c>
      <c r="L149" s="46">
        <v>22</v>
      </c>
      <c r="M149" s="61">
        <f t="shared" si="35"/>
        <v>498</v>
      </c>
      <c r="N149" s="47">
        <f t="shared" si="36"/>
        <v>497</v>
      </c>
      <c r="O149" s="91"/>
      <c r="P149" s="271"/>
    </row>
    <row r="150" spans="1:16" ht="18" customHeight="1" x14ac:dyDescent="0.2">
      <c r="A150" s="232"/>
      <c r="B150" s="10" t="s">
        <v>117</v>
      </c>
      <c r="C150" s="18" t="s">
        <v>305</v>
      </c>
      <c r="D150" s="104">
        <v>146</v>
      </c>
      <c r="E150" s="48">
        <v>2</v>
      </c>
      <c r="F150" s="48">
        <v>4</v>
      </c>
      <c r="G150" s="48">
        <f t="shared" si="33"/>
        <v>152</v>
      </c>
      <c r="H150" s="58">
        <v>301</v>
      </c>
      <c r="I150" s="48">
        <v>0</v>
      </c>
      <c r="J150" s="59">
        <f t="shared" si="34"/>
        <v>301</v>
      </c>
      <c r="K150" s="58">
        <v>402</v>
      </c>
      <c r="L150" s="48">
        <v>0</v>
      </c>
      <c r="M150" s="59">
        <f t="shared" si="35"/>
        <v>402</v>
      </c>
      <c r="N150" s="49">
        <f t="shared" si="36"/>
        <v>453</v>
      </c>
      <c r="O150" s="91"/>
      <c r="P150" s="271"/>
    </row>
    <row r="151" spans="1:16" ht="18" customHeight="1" x14ac:dyDescent="0.2">
      <c r="A151" s="232"/>
      <c r="B151" s="9" t="s">
        <v>117</v>
      </c>
      <c r="C151" s="17" t="s">
        <v>306</v>
      </c>
      <c r="D151" s="91">
        <v>155</v>
      </c>
      <c r="E151" s="46">
        <v>4</v>
      </c>
      <c r="F151" s="46">
        <v>2</v>
      </c>
      <c r="G151" s="46">
        <f t="shared" si="33"/>
        <v>161</v>
      </c>
      <c r="H151" s="60">
        <v>717</v>
      </c>
      <c r="I151" s="46">
        <v>0</v>
      </c>
      <c r="J151" s="61">
        <f t="shared" si="34"/>
        <v>717</v>
      </c>
      <c r="K151" s="60">
        <v>1262</v>
      </c>
      <c r="L151" s="46">
        <v>0</v>
      </c>
      <c r="M151" s="61">
        <f t="shared" si="35"/>
        <v>1262</v>
      </c>
      <c r="N151" s="47">
        <f t="shared" si="36"/>
        <v>878</v>
      </c>
      <c r="O151" s="91"/>
      <c r="P151" s="271"/>
    </row>
    <row r="152" spans="1:16" ht="18" customHeight="1" x14ac:dyDescent="0.2">
      <c r="A152" s="232"/>
      <c r="B152" s="9" t="s">
        <v>117</v>
      </c>
      <c r="C152" s="17" t="s">
        <v>307</v>
      </c>
      <c r="D152" s="91">
        <v>242</v>
      </c>
      <c r="E152" s="46">
        <v>8</v>
      </c>
      <c r="F152" s="46">
        <v>5</v>
      </c>
      <c r="G152" s="46">
        <f t="shared" si="33"/>
        <v>255</v>
      </c>
      <c r="H152" s="60">
        <v>337</v>
      </c>
      <c r="I152" s="46">
        <v>0</v>
      </c>
      <c r="J152" s="61">
        <f t="shared" si="34"/>
        <v>337</v>
      </c>
      <c r="K152" s="60">
        <v>760</v>
      </c>
      <c r="L152" s="46">
        <v>0</v>
      </c>
      <c r="M152" s="61">
        <f t="shared" si="35"/>
        <v>760</v>
      </c>
      <c r="N152" s="47">
        <f t="shared" si="36"/>
        <v>592</v>
      </c>
      <c r="O152" s="91"/>
      <c r="P152" s="271"/>
    </row>
    <row r="153" spans="1:16" ht="18" customHeight="1" x14ac:dyDescent="0.2">
      <c r="A153" s="232"/>
      <c r="B153" s="9" t="s">
        <v>145</v>
      </c>
      <c r="C153" s="17" t="s">
        <v>308</v>
      </c>
      <c r="D153" s="91">
        <v>117</v>
      </c>
      <c r="E153" s="46">
        <v>1</v>
      </c>
      <c r="F153" s="46">
        <v>0</v>
      </c>
      <c r="G153" s="46">
        <f t="shared" si="33"/>
        <v>118</v>
      </c>
      <c r="H153" s="60">
        <v>0</v>
      </c>
      <c r="I153" s="46">
        <v>0</v>
      </c>
      <c r="J153" s="61">
        <f t="shared" si="34"/>
        <v>0</v>
      </c>
      <c r="K153" s="60">
        <v>0</v>
      </c>
      <c r="L153" s="46">
        <v>0</v>
      </c>
      <c r="M153" s="61">
        <f t="shared" si="35"/>
        <v>0</v>
      </c>
      <c r="N153" s="47">
        <f t="shared" si="36"/>
        <v>118</v>
      </c>
      <c r="O153" s="91"/>
      <c r="P153" s="271"/>
    </row>
    <row r="154" spans="1:16" ht="18" customHeight="1" x14ac:dyDescent="0.2">
      <c r="A154" s="232"/>
      <c r="B154" s="11" t="s">
        <v>117</v>
      </c>
      <c r="C154" s="19" t="s">
        <v>309</v>
      </c>
      <c r="D154" s="105">
        <v>53</v>
      </c>
      <c r="E154" s="50">
        <v>2</v>
      </c>
      <c r="F154" s="50">
        <v>1</v>
      </c>
      <c r="G154" s="50">
        <f t="shared" si="33"/>
        <v>56</v>
      </c>
      <c r="H154" s="56">
        <v>395</v>
      </c>
      <c r="I154" s="50">
        <v>20</v>
      </c>
      <c r="J154" s="57">
        <f t="shared" si="34"/>
        <v>415</v>
      </c>
      <c r="K154" s="56">
        <v>500</v>
      </c>
      <c r="L154" s="50">
        <v>75</v>
      </c>
      <c r="M154" s="57">
        <f t="shared" si="35"/>
        <v>575</v>
      </c>
      <c r="N154" s="51">
        <f t="shared" si="36"/>
        <v>471</v>
      </c>
      <c r="O154" s="91"/>
      <c r="P154" s="271"/>
    </row>
    <row r="155" spans="1:16" ht="18" customHeight="1" x14ac:dyDescent="0.2">
      <c r="A155" s="232"/>
      <c r="B155" s="9" t="s">
        <v>117</v>
      </c>
      <c r="C155" s="17" t="s">
        <v>310</v>
      </c>
      <c r="D155" s="91">
        <v>82</v>
      </c>
      <c r="E155" s="46">
        <v>4</v>
      </c>
      <c r="F155" s="46">
        <v>0</v>
      </c>
      <c r="G155" s="46">
        <f t="shared" si="33"/>
        <v>86</v>
      </c>
      <c r="H155" s="60">
        <v>130</v>
      </c>
      <c r="I155" s="46">
        <v>0</v>
      </c>
      <c r="J155" s="61">
        <f t="shared" si="34"/>
        <v>130</v>
      </c>
      <c r="K155" s="60">
        <v>270</v>
      </c>
      <c r="L155" s="46">
        <v>0</v>
      </c>
      <c r="M155" s="61">
        <f t="shared" si="35"/>
        <v>270</v>
      </c>
      <c r="N155" s="47">
        <f t="shared" si="36"/>
        <v>216</v>
      </c>
      <c r="O155" s="91"/>
      <c r="P155" s="271"/>
    </row>
    <row r="156" spans="1:16" ht="18" customHeight="1" x14ac:dyDescent="0.2">
      <c r="A156" s="232"/>
      <c r="B156" s="9" t="s">
        <v>117</v>
      </c>
      <c r="C156" s="17" t="s">
        <v>311</v>
      </c>
      <c r="D156" s="91">
        <v>100</v>
      </c>
      <c r="E156" s="46">
        <v>0</v>
      </c>
      <c r="F156" s="46">
        <v>1</v>
      </c>
      <c r="G156" s="46">
        <f t="shared" si="33"/>
        <v>101</v>
      </c>
      <c r="H156" s="60">
        <v>201</v>
      </c>
      <c r="I156" s="46">
        <v>0</v>
      </c>
      <c r="J156" s="61">
        <f t="shared" si="34"/>
        <v>201</v>
      </c>
      <c r="K156" s="60">
        <v>680</v>
      </c>
      <c r="L156" s="46">
        <v>0</v>
      </c>
      <c r="M156" s="61">
        <f t="shared" si="35"/>
        <v>680</v>
      </c>
      <c r="N156" s="47">
        <f t="shared" si="36"/>
        <v>302</v>
      </c>
      <c r="O156" s="91"/>
      <c r="P156" s="271"/>
    </row>
    <row r="157" spans="1:16" ht="18" customHeight="1" x14ac:dyDescent="0.2">
      <c r="A157" s="232"/>
      <c r="B157" s="9" t="s">
        <v>117</v>
      </c>
      <c r="C157" s="17" t="s">
        <v>312</v>
      </c>
      <c r="D157" s="91">
        <v>0</v>
      </c>
      <c r="E157" s="46">
        <v>1</v>
      </c>
      <c r="F157" s="46">
        <v>0</v>
      </c>
      <c r="G157" s="46">
        <f t="shared" si="33"/>
        <v>1</v>
      </c>
      <c r="H157" s="60">
        <v>99</v>
      </c>
      <c r="I157" s="46">
        <v>0</v>
      </c>
      <c r="J157" s="61">
        <f t="shared" si="34"/>
        <v>99</v>
      </c>
      <c r="K157" s="60">
        <v>250</v>
      </c>
      <c r="L157" s="46">
        <v>0</v>
      </c>
      <c r="M157" s="61">
        <f t="shared" si="35"/>
        <v>250</v>
      </c>
      <c r="N157" s="47">
        <f t="shared" si="36"/>
        <v>100</v>
      </c>
      <c r="O157" s="91"/>
      <c r="P157" s="271"/>
    </row>
    <row r="158" spans="1:16" ht="18" customHeight="1" x14ac:dyDescent="0.2">
      <c r="A158" s="233"/>
      <c r="B158" s="21" t="s">
        <v>119</v>
      </c>
      <c r="C158" s="22" t="s">
        <v>145</v>
      </c>
      <c r="D158" s="106">
        <f>SUM(D145:D157)</f>
        <v>1564</v>
      </c>
      <c r="E158" s="53">
        <f t="shared" ref="E158:N158" si="37">SUM(E145:E157)</f>
        <v>39</v>
      </c>
      <c r="F158" s="53">
        <f t="shared" si="37"/>
        <v>23</v>
      </c>
      <c r="G158" s="53">
        <f t="shared" si="37"/>
        <v>1626</v>
      </c>
      <c r="H158" s="68">
        <f t="shared" si="37"/>
        <v>4986</v>
      </c>
      <c r="I158" s="53">
        <f t="shared" si="37"/>
        <v>34</v>
      </c>
      <c r="J158" s="69">
        <f t="shared" si="37"/>
        <v>5020</v>
      </c>
      <c r="K158" s="68">
        <f t="shared" si="37"/>
        <v>7503</v>
      </c>
      <c r="L158" s="53">
        <f t="shared" si="37"/>
        <v>120</v>
      </c>
      <c r="M158" s="69">
        <f t="shared" si="37"/>
        <v>7623</v>
      </c>
      <c r="N158" s="54">
        <f t="shared" si="37"/>
        <v>6646</v>
      </c>
      <c r="O158" s="128"/>
      <c r="P158" s="271"/>
    </row>
    <row r="159" spans="1:16" ht="18" customHeight="1" x14ac:dyDescent="0.2">
      <c r="A159" s="229" t="s">
        <v>170</v>
      </c>
      <c r="B159" s="23" t="s">
        <v>117</v>
      </c>
      <c r="C159" s="17" t="s">
        <v>313</v>
      </c>
      <c r="D159" s="91">
        <v>118</v>
      </c>
      <c r="E159" s="46">
        <v>6</v>
      </c>
      <c r="F159" s="46">
        <v>5</v>
      </c>
      <c r="G159" s="46">
        <f t="shared" ref="G159:G172" si="38">+D159+E159+F159</f>
        <v>129</v>
      </c>
      <c r="H159" s="60">
        <v>1934</v>
      </c>
      <c r="I159" s="46">
        <v>9</v>
      </c>
      <c r="J159" s="61">
        <f t="shared" ref="J159:J172" si="39">+H159+I159</f>
        <v>1943</v>
      </c>
      <c r="K159" s="60">
        <v>3000</v>
      </c>
      <c r="L159" s="46">
        <v>37</v>
      </c>
      <c r="M159" s="61">
        <f t="shared" ref="M159:M172" si="40">+K159+L159</f>
        <v>3037</v>
      </c>
      <c r="N159" s="47">
        <f t="shared" ref="N159:N172" si="41">+G159+J159</f>
        <v>2072</v>
      </c>
      <c r="O159" s="91"/>
      <c r="P159" s="271"/>
    </row>
    <row r="160" spans="1:16" ht="18" customHeight="1" x14ac:dyDescent="0.2">
      <c r="A160" s="232"/>
      <c r="B160" s="9" t="s">
        <v>117</v>
      </c>
      <c r="C160" s="17" t="s">
        <v>314</v>
      </c>
      <c r="D160" s="91">
        <v>6</v>
      </c>
      <c r="E160" s="46">
        <v>2</v>
      </c>
      <c r="F160" s="46">
        <v>0</v>
      </c>
      <c r="G160" s="46">
        <f t="shared" si="38"/>
        <v>8</v>
      </c>
      <c r="H160" s="60">
        <v>88</v>
      </c>
      <c r="I160" s="46">
        <v>0</v>
      </c>
      <c r="J160" s="61">
        <f t="shared" si="39"/>
        <v>88</v>
      </c>
      <c r="K160" s="60">
        <v>379</v>
      </c>
      <c r="L160" s="46">
        <v>0</v>
      </c>
      <c r="M160" s="61">
        <f t="shared" si="40"/>
        <v>379</v>
      </c>
      <c r="N160" s="47">
        <f t="shared" si="41"/>
        <v>96</v>
      </c>
      <c r="O160" s="91"/>
      <c r="P160" s="271"/>
    </row>
    <row r="161" spans="1:16" ht="18" customHeight="1" x14ac:dyDescent="0.2">
      <c r="A161" s="232"/>
      <c r="B161" s="9" t="s">
        <v>117</v>
      </c>
      <c r="C161" s="17" t="s">
        <v>706</v>
      </c>
      <c r="D161" s="91">
        <v>8</v>
      </c>
      <c r="E161" s="46">
        <v>0</v>
      </c>
      <c r="F161" s="46">
        <v>1</v>
      </c>
      <c r="G161" s="46">
        <f t="shared" si="38"/>
        <v>9</v>
      </c>
      <c r="H161" s="60">
        <v>138</v>
      </c>
      <c r="I161" s="46">
        <v>5</v>
      </c>
      <c r="J161" s="61">
        <f t="shared" si="39"/>
        <v>143</v>
      </c>
      <c r="K161" s="60">
        <v>402</v>
      </c>
      <c r="L161" s="46">
        <v>5</v>
      </c>
      <c r="M161" s="61">
        <f t="shared" si="40"/>
        <v>407</v>
      </c>
      <c r="N161" s="47">
        <f t="shared" si="41"/>
        <v>152</v>
      </c>
      <c r="O161" s="91"/>
      <c r="P161" s="271"/>
    </row>
    <row r="162" spans="1:16" ht="18" customHeight="1" x14ac:dyDescent="0.2">
      <c r="A162" s="232"/>
      <c r="B162" s="9" t="s">
        <v>117</v>
      </c>
      <c r="C162" s="17" t="s">
        <v>315</v>
      </c>
      <c r="D162" s="91">
        <v>9</v>
      </c>
      <c r="E162" s="46">
        <v>3</v>
      </c>
      <c r="F162" s="46">
        <v>3</v>
      </c>
      <c r="G162" s="46">
        <f t="shared" si="38"/>
        <v>15</v>
      </c>
      <c r="H162" s="60">
        <v>189</v>
      </c>
      <c r="I162" s="46">
        <v>0</v>
      </c>
      <c r="J162" s="61">
        <f t="shared" si="39"/>
        <v>189</v>
      </c>
      <c r="K162" s="60">
        <v>258</v>
      </c>
      <c r="L162" s="46">
        <v>0</v>
      </c>
      <c r="M162" s="61">
        <f t="shared" si="40"/>
        <v>258</v>
      </c>
      <c r="N162" s="47">
        <f t="shared" si="41"/>
        <v>204</v>
      </c>
      <c r="O162" s="91"/>
      <c r="P162" s="271"/>
    </row>
    <row r="163" spans="1:16" ht="18" customHeight="1" x14ac:dyDescent="0.2">
      <c r="A163" s="232"/>
      <c r="B163" s="9" t="s">
        <v>117</v>
      </c>
      <c r="C163" s="17" t="s">
        <v>316</v>
      </c>
      <c r="D163" s="91">
        <v>83</v>
      </c>
      <c r="E163" s="46">
        <v>7</v>
      </c>
      <c r="F163" s="46">
        <v>5</v>
      </c>
      <c r="G163" s="46">
        <f t="shared" si="38"/>
        <v>95</v>
      </c>
      <c r="H163" s="60">
        <v>2106</v>
      </c>
      <c r="I163" s="46">
        <v>0</v>
      </c>
      <c r="J163" s="61">
        <f t="shared" si="39"/>
        <v>2106</v>
      </c>
      <c r="K163" s="60">
        <v>4736</v>
      </c>
      <c r="L163" s="46">
        <v>0</v>
      </c>
      <c r="M163" s="61">
        <f t="shared" si="40"/>
        <v>4736</v>
      </c>
      <c r="N163" s="47">
        <f t="shared" si="41"/>
        <v>2201</v>
      </c>
      <c r="O163" s="91"/>
      <c r="P163" s="271"/>
    </row>
    <row r="164" spans="1:16" ht="18" customHeight="1" x14ac:dyDescent="0.2">
      <c r="A164" s="232"/>
      <c r="B164" s="10" t="s">
        <v>117</v>
      </c>
      <c r="C164" s="18" t="s">
        <v>317</v>
      </c>
      <c r="D164" s="104">
        <v>16</v>
      </c>
      <c r="E164" s="48">
        <v>3</v>
      </c>
      <c r="F164" s="48">
        <v>0</v>
      </c>
      <c r="G164" s="48">
        <f t="shared" si="38"/>
        <v>19</v>
      </c>
      <c r="H164" s="58">
        <v>245</v>
      </c>
      <c r="I164" s="48">
        <v>0</v>
      </c>
      <c r="J164" s="59">
        <f t="shared" si="39"/>
        <v>245</v>
      </c>
      <c r="K164" s="58">
        <v>467</v>
      </c>
      <c r="L164" s="48">
        <v>0</v>
      </c>
      <c r="M164" s="59">
        <f t="shared" si="40"/>
        <v>467</v>
      </c>
      <c r="N164" s="49">
        <f t="shared" si="41"/>
        <v>264</v>
      </c>
      <c r="O164" s="91"/>
      <c r="P164" s="271"/>
    </row>
    <row r="165" spans="1:16" ht="18" customHeight="1" x14ac:dyDescent="0.2">
      <c r="A165" s="232"/>
      <c r="B165" s="9" t="s">
        <v>117</v>
      </c>
      <c r="C165" s="17" t="s">
        <v>318</v>
      </c>
      <c r="D165" s="91">
        <v>9</v>
      </c>
      <c r="E165" s="46">
        <v>2</v>
      </c>
      <c r="F165" s="46">
        <v>0</v>
      </c>
      <c r="G165" s="46">
        <f t="shared" si="38"/>
        <v>11</v>
      </c>
      <c r="H165" s="60">
        <v>72</v>
      </c>
      <c r="I165" s="46">
        <v>0</v>
      </c>
      <c r="J165" s="61">
        <f t="shared" si="39"/>
        <v>72</v>
      </c>
      <c r="K165" s="60">
        <v>92</v>
      </c>
      <c r="L165" s="46">
        <v>0</v>
      </c>
      <c r="M165" s="61">
        <f t="shared" si="40"/>
        <v>92</v>
      </c>
      <c r="N165" s="47">
        <f t="shared" si="41"/>
        <v>83</v>
      </c>
      <c r="O165" s="91"/>
      <c r="P165" s="271"/>
    </row>
    <row r="166" spans="1:16" ht="18" customHeight="1" x14ac:dyDescent="0.2">
      <c r="A166" s="232"/>
      <c r="B166" s="9" t="s">
        <v>117</v>
      </c>
      <c r="C166" s="17" t="s">
        <v>319</v>
      </c>
      <c r="D166" s="91">
        <v>10</v>
      </c>
      <c r="E166" s="46">
        <v>3</v>
      </c>
      <c r="F166" s="46">
        <v>1</v>
      </c>
      <c r="G166" s="46">
        <f t="shared" si="38"/>
        <v>14</v>
      </c>
      <c r="H166" s="60">
        <v>0</v>
      </c>
      <c r="I166" s="46">
        <v>0</v>
      </c>
      <c r="J166" s="61">
        <f t="shared" si="39"/>
        <v>0</v>
      </c>
      <c r="K166" s="60">
        <v>0</v>
      </c>
      <c r="L166" s="46">
        <v>0</v>
      </c>
      <c r="M166" s="61">
        <f t="shared" si="40"/>
        <v>0</v>
      </c>
      <c r="N166" s="47">
        <f t="shared" si="41"/>
        <v>14</v>
      </c>
      <c r="O166" s="91"/>
      <c r="P166" s="271"/>
    </row>
    <row r="167" spans="1:16" ht="18" customHeight="1" x14ac:dyDescent="0.2">
      <c r="A167" s="232"/>
      <c r="B167" s="9" t="s">
        <v>117</v>
      </c>
      <c r="C167" s="17" t="s">
        <v>320</v>
      </c>
      <c r="D167" s="91">
        <v>49</v>
      </c>
      <c r="E167" s="46">
        <v>12</v>
      </c>
      <c r="F167" s="46">
        <v>0</v>
      </c>
      <c r="G167" s="46">
        <f t="shared" si="38"/>
        <v>61</v>
      </c>
      <c r="H167" s="60">
        <v>206</v>
      </c>
      <c r="I167" s="46">
        <v>0</v>
      </c>
      <c r="J167" s="61">
        <f t="shared" si="39"/>
        <v>206</v>
      </c>
      <c r="K167" s="60">
        <v>497</v>
      </c>
      <c r="L167" s="46">
        <v>0</v>
      </c>
      <c r="M167" s="61">
        <f t="shared" si="40"/>
        <v>497</v>
      </c>
      <c r="N167" s="47">
        <f t="shared" si="41"/>
        <v>267</v>
      </c>
      <c r="O167" s="91"/>
      <c r="P167" s="271"/>
    </row>
    <row r="168" spans="1:16" ht="18" customHeight="1" x14ac:dyDescent="0.2">
      <c r="A168" s="232"/>
      <c r="B168" s="11" t="s">
        <v>117</v>
      </c>
      <c r="C168" s="19" t="s">
        <v>321</v>
      </c>
      <c r="D168" s="105">
        <v>7</v>
      </c>
      <c r="E168" s="50">
        <v>0</v>
      </c>
      <c r="F168" s="50">
        <v>0</v>
      </c>
      <c r="G168" s="50">
        <f t="shared" si="38"/>
        <v>7</v>
      </c>
      <c r="H168" s="56">
        <v>494</v>
      </c>
      <c r="I168" s="50">
        <v>3</v>
      </c>
      <c r="J168" s="57">
        <f t="shared" si="39"/>
        <v>497</v>
      </c>
      <c r="K168" s="56">
        <v>1071</v>
      </c>
      <c r="L168" s="50">
        <v>4</v>
      </c>
      <c r="M168" s="57">
        <f t="shared" si="40"/>
        <v>1075</v>
      </c>
      <c r="N168" s="51">
        <f t="shared" si="41"/>
        <v>504</v>
      </c>
      <c r="O168" s="91"/>
      <c r="P168" s="271"/>
    </row>
    <row r="169" spans="1:16" ht="18" customHeight="1" x14ac:dyDescent="0.2">
      <c r="A169" s="232"/>
      <c r="B169" s="9" t="s">
        <v>117</v>
      </c>
      <c r="C169" s="17" t="s">
        <v>322</v>
      </c>
      <c r="D169" s="91">
        <v>42</v>
      </c>
      <c r="E169" s="46">
        <v>0</v>
      </c>
      <c r="F169" s="46">
        <v>4</v>
      </c>
      <c r="G169" s="46">
        <f t="shared" si="38"/>
        <v>46</v>
      </c>
      <c r="H169" s="60">
        <v>202</v>
      </c>
      <c r="I169" s="46">
        <v>0</v>
      </c>
      <c r="J169" s="61">
        <f t="shared" si="39"/>
        <v>202</v>
      </c>
      <c r="K169" s="60">
        <v>356</v>
      </c>
      <c r="L169" s="46">
        <v>0</v>
      </c>
      <c r="M169" s="61">
        <f t="shared" si="40"/>
        <v>356</v>
      </c>
      <c r="N169" s="47">
        <f t="shared" si="41"/>
        <v>248</v>
      </c>
      <c r="O169" s="91"/>
      <c r="P169" s="271"/>
    </row>
    <row r="170" spans="1:16" ht="18" customHeight="1" x14ac:dyDescent="0.2">
      <c r="A170" s="232"/>
      <c r="B170" s="9" t="s">
        <v>117</v>
      </c>
      <c r="C170" s="17" t="s">
        <v>323</v>
      </c>
      <c r="D170" s="91">
        <v>4</v>
      </c>
      <c r="E170" s="46">
        <v>0</v>
      </c>
      <c r="F170" s="46">
        <v>1</v>
      </c>
      <c r="G170" s="46">
        <f t="shared" si="38"/>
        <v>5</v>
      </c>
      <c r="H170" s="60">
        <v>0</v>
      </c>
      <c r="I170" s="46">
        <v>0</v>
      </c>
      <c r="J170" s="61">
        <f t="shared" si="39"/>
        <v>0</v>
      </c>
      <c r="K170" s="60">
        <v>0</v>
      </c>
      <c r="L170" s="46">
        <v>0</v>
      </c>
      <c r="M170" s="61">
        <f t="shared" si="40"/>
        <v>0</v>
      </c>
      <c r="N170" s="47">
        <f t="shared" si="41"/>
        <v>5</v>
      </c>
      <c r="O170" s="91"/>
      <c r="P170" s="271"/>
    </row>
    <row r="171" spans="1:16" ht="18" customHeight="1" x14ac:dyDescent="0.2">
      <c r="A171" s="232"/>
      <c r="B171" s="9" t="s">
        <v>117</v>
      </c>
      <c r="C171" s="17" t="s">
        <v>324</v>
      </c>
      <c r="D171" s="91">
        <v>2</v>
      </c>
      <c r="E171" s="46">
        <v>0</v>
      </c>
      <c r="F171" s="46">
        <v>0</v>
      </c>
      <c r="G171" s="46">
        <f t="shared" si="38"/>
        <v>2</v>
      </c>
      <c r="H171" s="60">
        <v>252</v>
      </c>
      <c r="I171" s="46">
        <v>0</v>
      </c>
      <c r="J171" s="61">
        <f t="shared" si="39"/>
        <v>252</v>
      </c>
      <c r="K171" s="60">
        <v>627</v>
      </c>
      <c r="L171" s="46">
        <v>0</v>
      </c>
      <c r="M171" s="61">
        <f t="shared" si="40"/>
        <v>627</v>
      </c>
      <c r="N171" s="47">
        <f t="shared" si="41"/>
        <v>254</v>
      </c>
      <c r="O171" s="91"/>
      <c r="P171" s="271"/>
    </row>
    <row r="172" spans="1:16" ht="18" customHeight="1" x14ac:dyDescent="0.2">
      <c r="A172" s="232"/>
      <c r="B172" s="9" t="s">
        <v>117</v>
      </c>
      <c r="C172" s="17" t="s">
        <v>325</v>
      </c>
      <c r="D172" s="91">
        <v>83</v>
      </c>
      <c r="E172" s="46">
        <v>3</v>
      </c>
      <c r="F172" s="46">
        <v>0</v>
      </c>
      <c r="G172" s="46">
        <f t="shared" si="38"/>
        <v>86</v>
      </c>
      <c r="H172" s="60">
        <v>605</v>
      </c>
      <c r="I172" s="46">
        <v>0</v>
      </c>
      <c r="J172" s="61">
        <f t="shared" si="39"/>
        <v>605</v>
      </c>
      <c r="K172" s="60">
        <v>1101</v>
      </c>
      <c r="L172" s="46">
        <v>0</v>
      </c>
      <c r="M172" s="61">
        <f t="shared" si="40"/>
        <v>1101</v>
      </c>
      <c r="N172" s="47">
        <f t="shared" si="41"/>
        <v>691</v>
      </c>
      <c r="O172" s="91"/>
      <c r="P172" s="271"/>
    </row>
    <row r="173" spans="1:16" ht="18" customHeight="1" x14ac:dyDescent="0.2">
      <c r="A173" s="233"/>
      <c r="B173" s="21" t="s">
        <v>119</v>
      </c>
      <c r="C173" s="22" t="s">
        <v>145</v>
      </c>
      <c r="D173" s="106">
        <f>SUM(D159:D172)</f>
        <v>446</v>
      </c>
      <c r="E173" s="53">
        <f t="shared" ref="E173:N173" si="42">SUM(E159:E172)</f>
        <v>41</v>
      </c>
      <c r="F173" s="53">
        <f t="shared" si="42"/>
        <v>20</v>
      </c>
      <c r="G173" s="53">
        <f t="shared" si="42"/>
        <v>507</v>
      </c>
      <c r="H173" s="68">
        <f t="shared" si="42"/>
        <v>6531</v>
      </c>
      <c r="I173" s="53">
        <f t="shared" si="42"/>
        <v>17</v>
      </c>
      <c r="J173" s="69">
        <f t="shared" si="42"/>
        <v>6548</v>
      </c>
      <c r="K173" s="68">
        <f t="shared" si="42"/>
        <v>12986</v>
      </c>
      <c r="L173" s="53">
        <f t="shared" si="42"/>
        <v>46</v>
      </c>
      <c r="M173" s="69">
        <f t="shared" si="42"/>
        <v>13032</v>
      </c>
      <c r="N173" s="54">
        <f t="shared" si="42"/>
        <v>7055</v>
      </c>
      <c r="O173" s="128"/>
      <c r="P173" s="271"/>
    </row>
    <row r="174" spans="1:16" ht="18" customHeight="1" x14ac:dyDescent="0.2">
      <c r="A174" s="255" t="s">
        <v>171</v>
      </c>
      <c r="B174" s="26" t="s">
        <v>117</v>
      </c>
      <c r="C174" s="24" t="s">
        <v>120</v>
      </c>
      <c r="D174" s="107">
        <v>48</v>
      </c>
      <c r="E174" s="76">
        <v>0</v>
      </c>
      <c r="F174" s="76">
        <v>8</v>
      </c>
      <c r="G174" s="76">
        <f t="shared" ref="G174:G196" si="43">+D174+E174+F174</f>
        <v>56</v>
      </c>
      <c r="H174" s="70">
        <v>712</v>
      </c>
      <c r="I174" s="76">
        <v>10</v>
      </c>
      <c r="J174" s="71">
        <f t="shared" ref="J174:J196" si="44">+H174+I174</f>
        <v>722</v>
      </c>
      <c r="K174" s="70">
        <v>1192</v>
      </c>
      <c r="L174" s="76">
        <v>55</v>
      </c>
      <c r="M174" s="71">
        <f t="shared" ref="M174:M196" si="45">+K174+L174</f>
        <v>1247</v>
      </c>
      <c r="N174" s="77">
        <f t="shared" ref="N174:N196" si="46">+G174+J174</f>
        <v>778</v>
      </c>
      <c r="O174" s="91"/>
      <c r="P174" s="271"/>
    </row>
    <row r="175" spans="1:16" ht="18" customHeight="1" x14ac:dyDescent="0.2">
      <c r="A175" s="256"/>
      <c r="B175" s="23" t="s">
        <v>117</v>
      </c>
      <c r="C175" s="17" t="s">
        <v>121</v>
      </c>
      <c r="D175" s="91">
        <v>155</v>
      </c>
      <c r="E175" s="46">
        <v>5</v>
      </c>
      <c r="F175" s="46">
        <v>9</v>
      </c>
      <c r="G175" s="46">
        <f t="shared" si="43"/>
        <v>169</v>
      </c>
      <c r="H175" s="60">
        <v>1843</v>
      </c>
      <c r="I175" s="46">
        <v>25</v>
      </c>
      <c r="J175" s="61">
        <f t="shared" si="44"/>
        <v>1868</v>
      </c>
      <c r="K175" s="60">
        <v>3619</v>
      </c>
      <c r="L175" s="46">
        <v>84</v>
      </c>
      <c r="M175" s="61">
        <f t="shared" si="45"/>
        <v>3703</v>
      </c>
      <c r="N175" s="78">
        <f t="shared" si="46"/>
        <v>2037</v>
      </c>
      <c r="O175" s="91"/>
      <c r="P175" s="271"/>
    </row>
    <row r="176" spans="1:16" ht="18" customHeight="1" x14ac:dyDescent="0.2">
      <c r="A176" s="256"/>
      <c r="B176" s="23" t="s">
        <v>117</v>
      </c>
      <c r="C176" s="17" t="s">
        <v>122</v>
      </c>
      <c r="D176" s="91">
        <v>6</v>
      </c>
      <c r="E176" s="46">
        <v>0</v>
      </c>
      <c r="F176" s="46">
        <v>0</v>
      </c>
      <c r="G176" s="46">
        <f t="shared" si="43"/>
        <v>6</v>
      </c>
      <c r="H176" s="60">
        <v>81</v>
      </c>
      <c r="I176" s="46">
        <v>0</v>
      </c>
      <c r="J176" s="61">
        <f t="shared" si="44"/>
        <v>81</v>
      </c>
      <c r="K176" s="60">
        <v>81</v>
      </c>
      <c r="L176" s="46">
        <v>0</v>
      </c>
      <c r="M176" s="61">
        <f t="shared" si="45"/>
        <v>81</v>
      </c>
      <c r="N176" s="78">
        <f t="shared" si="46"/>
        <v>87</v>
      </c>
      <c r="O176" s="91"/>
      <c r="P176" s="271"/>
    </row>
    <row r="177" spans="1:16" ht="18" customHeight="1" x14ac:dyDescent="0.2">
      <c r="A177" s="256"/>
      <c r="B177" s="23" t="s">
        <v>117</v>
      </c>
      <c r="C177" s="17" t="s">
        <v>123</v>
      </c>
      <c r="D177" s="91">
        <v>12</v>
      </c>
      <c r="E177" s="46">
        <v>1</v>
      </c>
      <c r="F177" s="46">
        <v>0</v>
      </c>
      <c r="G177" s="46">
        <f t="shared" si="43"/>
        <v>13</v>
      </c>
      <c r="H177" s="60">
        <v>1784</v>
      </c>
      <c r="I177" s="46">
        <v>16</v>
      </c>
      <c r="J177" s="61">
        <f t="shared" si="44"/>
        <v>1800</v>
      </c>
      <c r="K177" s="60">
        <v>2671</v>
      </c>
      <c r="L177" s="46">
        <v>67</v>
      </c>
      <c r="M177" s="61">
        <f t="shared" si="45"/>
        <v>2738</v>
      </c>
      <c r="N177" s="78">
        <f t="shared" si="46"/>
        <v>1813</v>
      </c>
      <c r="O177" s="91"/>
      <c r="P177" s="271"/>
    </row>
    <row r="178" spans="1:16" ht="18" customHeight="1" x14ac:dyDescent="0.2">
      <c r="A178" s="256"/>
      <c r="B178" s="23" t="s">
        <v>117</v>
      </c>
      <c r="C178" s="17" t="s">
        <v>124</v>
      </c>
      <c r="D178" s="91">
        <v>3</v>
      </c>
      <c r="E178" s="46">
        <v>0</v>
      </c>
      <c r="F178" s="46">
        <v>10</v>
      </c>
      <c r="G178" s="46">
        <f t="shared" si="43"/>
        <v>13</v>
      </c>
      <c r="H178" s="60">
        <v>317</v>
      </c>
      <c r="I178" s="46">
        <v>7</v>
      </c>
      <c r="J178" s="61">
        <f t="shared" si="44"/>
        <v>324</v>
      </c>
      <c r="K178" s="60">
        <v>563</v>
      </c>
      <c r="L178" s="46">
        <v>45</v>
      </c>
      <c r="M178" s="61">
        <f t="shared" si="45"/>
        <v>608</v>
      </c>
      <c r="N178" s="78">
        <f t="shared" si="46"/>
        <v>337</v>
      </c>
      <c r="O178" s="91"/>
      <c r="P178" s="271"/>
    </row>
    <row r="179" spans="1:16" ht="18" customHeight="1" x14ac:dyDescent="0.2">
      <c r="A179" s="256"/>
      <c r="B179" s="27" t="s">
        <v>117</v>
      </c>
      <c r="C179" s="18" t="s">
        <v>125</v>
      </c>
      <c r="D179" s="104">
        <v>29</v>
      </c>
      <c r="E179" s="48">
        <v>3</v>
      </c>
      <c r="F179" s="48">
        <v>1</v>
      </c>
      <c r="G179" s="48">
        <f t="shared" si="43"/>
        <v>33</v>
      </c>
      <c r="H179" s="58">
        <v>729</v>
      </c>
      <c r="I179" s="48">
        <v>5</v>
      </c>
      <c r="J179" s="59">
        <f t="shared" si="44"/>
        <v>734</v>
      </c>
      <c r="K179" s="58">
        <v>1019</v>
      </c>
      <c r="L179" s="48">
        <v>26</v>
      </c>
      <c r="M179" s="59">
        <f t="shared" si="45"/>
        <v>1045</v>
      </c>
      <c r="N179" s="72">
        <f t="shared" si="46"/>
        <v>767</v>
      </c>
      <c r="O179" s="91"/>
      <c r="P179" s="271"/>
    </row>
    <row r="180" spans="1:16" ht="18" customHeight="1" x14ac:dyDescent="0.2">
      <c r="A180" s="256"/>
      <c r="B180" s="23" t="s">
        <v>117</v>
      </c>
      <c r="C180" s="17" t="s">
        <v>126</v>
      </c>
      <c r="D180" s="91">
        <v>31</v>
      </c>
      <c r="E180" s="46">
        <v>4</v>
      </c>
      <c r="F180" s="46">
        <v>3</v>
      </c>
      <c r="G180" s="46">
        <f t="shared" si="43"/>
        <v>38</v>
      </c>
      <c r="H180" s="60">
        <v>339</v>
      </c>
      <c r="I180" s="46">
        <v>0</v>
      </c>
      <c r="J180" s="61">
        <f t="shared" si="44"/>
        <v>339</v>
      </c>
      <c r="K180" s="60">
        <v>644</v>
      </c>
      <c r="L180" s="46">
        <v>0</v>
      </c>
      <c r="M180" s="61">
        <f t="shared" si="45"/>
        <v>644</v>
      </c>
      <c r="N180" s="78">
        <f t="shared" si="46"/>
        <v>377</v>
      </c>
      <c r="O180" s="91"/>
      <c r="P180" s="271"/>
    </row>
    <row r="181" spans="1:16" ht="18" customHeight="1" x14ac:dyDescent="0.2">
      <c r="A181" s="256"/>
      <c r="B181" s="23" t="s">
        <v>117</v>
      </c>
      <c r="C181" s="17" t="s">
        <v>127</v>
      </c>
      <c r="D181" s="91">
        <v>25</v>
      </c>
      <c r="E181" s="46">
        <v>2</v>
      </c>
      <c r="F181" s="46">
        <v>5</v>
      </c>
      <c r="G181" s="46">
        <f t="shared" si="43"/>
        <v>32</v>
      </c>
      <c r="H181" s="60">
        <v>472</v>
      </c>
      <c r="I181" s="46">
        <v>9</v>
      </c>
      <c r="J181" s="61">
        <f t="shared" si="44"/>
        <v>481</v>
      </c>
      <c r="K181" s="60">
        <v>731</v>
      </c>
      <c r="L181" s="46">
        <v>18</v>
      </c>
      <c r="M181" s="61">
        <f t="shared" si="45"/>
        <v>749</v>
      </c>
      <c r="N181" s="78">
        <f t="shared" si="46"/>
        <v>513</v>
      </c>
      <c r="O181" s="91"/>
      <c r="P181" s="271"/>
    </row>
    <row r="182" spans="1:16" ht="18" customHeight="1" x14ac:dyDescent="0.2">
      <c r="A182" s="256"/>
      <c r="B182" s="23" t="s">
        <v>117</v>
      </c>
      <c r="C182" s="17" t="s">
        <v>128</v>
      </c>
      <c r="D182" s="91">
        <v>18</v>
      </c>
      <c r="E182" s="46">
        <v>0</v>
      </c>
      <c r="F182" s="46">
        <v>0</v>
      </c>
      <c r="G182" s="46">
        <f t="shared" si="43"/>
        <v>18</v>
      </c>
      <c r="H182" s="60">
        <v>983</v>
      </c>
      <c r="I182" s="46">
        <v>17</v>
      </c>
      <c r="J182" s="61">
        <f t="shared" si="44"/>
        <v>1000</v>
      </c>
      <c r="K182" s="60">
        <v>1333</v>
      </c>
      <c r="L182" s="46">
        <v>25</v>
      </c>
      <c r="M182" s="61">
        <f t="shared" si="45"/>
        <v>1358</v>
      </c>
      <c r="N182" s="78">
        <f t="shared" si="46"/>
        <v>1018</v>
      </c>
      <c r="O182" s="91"/>
      <c r="P182" s="271"/>
    </row>
    <row r="183" spans="1:16" ht="18" customHeight="1" x14ac:dyDescent="0.2">
      <c r="A183" s="256"/>
      <c r="B183" s="28" t="s">
        <v>117</v>
      </c>
      <c r="C183" s="19" t="s">
        <v>129</v>
      </c>
      <c r="D183" s="105">
        <v>39</v>
      </c>
      <c r="E183" s="50">
        <v>8</v>
      </c>
      <c r="F183" s="50">
        <v>1</v>
      </c>
      <c r="G183" s="50">
        <f t="shared" si="43"/>
        <v>48</v>
      </c>
      <c r="H183" s="56">
        <v>523</v>
      </c>
      <c r="I183" s="50">
        <v>0</v>
      </c>
      <c r="J183" s="57">
        <f t="shared" si="44"/>
        <v>523</v>
      </c>
      <c r="K183" s="56">
        <v>985</v>
      </c>
      <c r="L183" s="50">
        <v>0</v>
      </c>
      <c r="M183" s="57">
        <f t="shared" si="45"/>
        <v>985</v>
      </c>
      <c r="N183" s="52">
        <f t="shared" si="46"/>
        <v>571</v>
      </c>
      <c r="O183" s="91"/>
      <c r="P183" s="271"/>
    </row>
    <row r="184" spans="1:16" ht="18" customHeight="1" x14ac:dyDescent="0.2">
      <c r="A184" s="256"/>
      <c r="B184" s="23" t="s">
        <v>117</v>
      </c>
      <c r="C184" s="17" t="s">
        <v>130</v>
      </c>
      <c r="D184" s="91">
        <v>96</v>
      </c>
      <c r="E184" s="46">
        <v>8</v>
      </c>
      <c r="F184" s="46">
        <v>11</v>
      </c>
      <c r="G184" s="46">
        <f t="shared" si="43"/>
        <v>115</v>
      </c>
      <c r="H184" s="60">
        <v>747</v>
      </c>
      <c r="I184" s="46">
        <v>28</v>
      </c>
      <c r="J184" s="61">
        <f t="shared" si="44"/>
        <v>775</v>
      </c>
      <c r="K184" s="60">
        <v>1565</v>
      </c>
      <c r="L184" s="46">
        <v>66</v>
      </c>
      <c r="M184" s="61">
        <f t="shared" si="45"/>
        <v>1631</v>
      </c>
      <c r="N184" s="78">
        <f t="shared" si="46"/>
        <v>890</v>
      </c>
      <c r="O184" s="91"/>
      <c r="P184" s="271"/>
    </row>
    <row r="185" spans="1:16" ht="18" customHeight="1" x14ac:dyDescent="0.2">
      <c r="A185" s="256"/>
      <c r="B185" s="23" t="s">
        <v>117</v>
      </c>
      <c r="C185" s="17" t="s">
        <v>131</v>
      </c>
      <c r="D185" s="91">
        <v>23</v>
      </c>
      <c r="E185" s="46">
        <v>3</v>
      </c>
      <c r="F185" s="46">
        <v>4</v>
      </c>
      <c r="G185" s="46">
        <f t="shared" si="43"/>
        <v>30</v>
      </c>
      <c r="H185" s="60">
        <v>447</v>
      </c>
      <c r="I185" s="46">
        <v>7</v>
      </c>
      <c r="J185" s="61">
        <f t="shared" si="44"/>
        <v>454</v>
      </c>
      <c r="K185" s="60">
        <v>456</v>
      </c>
      <c r="L185" s="46">
        <v>30</v>
      </c>
      <c r="M185" s="61">
        <f t="shared" si="45"/>
        <v>486</v>
      </c>
      <c r="N185" s="78">
        <f t="shared" si="46"/>
        <v>484</v>
      </c>
      <c r="O185" s="91"/>
      <c r="P185" s="271"/>
    </row>
    <row r="186" spans="1:16" ht="18" customHeight="1" x14ac:dyDescent="0.2">
      <c r="A186" s="256"/>
      <c r="B186" s="23" t="s">
        <v>117</v>
      </c>
      <c r="C186" s="17" t="s">
        <v>132</v>
      </c>
      <c r="D186" s="91">
        <v>65</v>
      </c>
      <c r="E186" s="46">
        <v>3</v>
      </c>
      <c r="F186" s="46">
        <v>5</v>
      </c>
      <c r="G186" s="46">
        <f t="shared" si="43"/>
        <v>73</v>
      </c>
      <c r="H186" s="60">
        <v>262</v>
      </c>
      <c r="I186" s="46">
        <v>4</v>
      </c>
      <c r="J186" s="61">
        <f t="shared" si="44"/>
        <v>266</v>
      </c>
      <c r="K186" s="60">
        <v>336</v>
      </c>
      <c r="L186" s="46">
        <v>10</v>
      </c>
      <c r="M186" s="61">
        <f t="shared" si="45"/>
        <v>346</v>
      </c>
      <c r="N186" s="78">
        <f t="shared" si="46"/>
        <v>339</v>
      </c>
      <c r="O186" s="91"/>
      <c r="P186" s="271"/>
    </row>
    <row r="187" spans="1:16" ht="18" customHeight="1" x14ac:dyDescent="0.2">
      <c r="A187" s="256"/>
      <c r="B187" s="23" t="s">
        <v>117</v>
      </c>
      <c r="C187" s="17" t="s">
        <v>133</v>
      </c>
      <c r="D187" s="91">
        <v>5</v>
      </c>
      <c r="E187" s="46">
        <v>0</v>
      </c>
      <c r="F187" s="46">
        <v>2</v>
      </c>
      <c r="G187" s="46">
        <f t="shared" si="43"/>
        <v>7</v>
      </c>
      <c r="H187" s="60">
        <v>215</v>
      </c>
      <c r="I187" s="46">
        <v>8</v>
      </c>
      <c r="J187" s="61">
        <f t="shared" si="44"/>
        <v>223</v>
      </c>
      <c r="K187" s="60">
        <v>435</v>
      </c>
      <c r="L187" s="46">
        <v>20</v>
      </c>
      <c r="M187" s="61">
        <f t="shared" si="45"/>
        <v>455</v>
      </c>
      <c r="N187" s="78">
        <f t="shared" si="46"/>
        <v>230</v>
      </c>
      <c r="O187" s="91"/>
      <c r="P187" s="271"/>
    </row>
    <row r="188" spans="1:16" ht="18" customHeight="1" x14ac:dyDescent="0.2">
      <c r="A188" s="256"/>
      <c r="B188" s="23" t="s">
        <v>117</v>
      </c>
      <c r="C188" s="17" t="s">
        <v>134</v>
      </c>
      <c r="D188" s="91">
        <v>0</v>
      </c>
      <c r="E188" s="46">
        <v>0</v>
      </c>
      <c r="F188" s="46">
        <v>0</v>
      </c>
      <c r="G188" s="46">
        <f t="shared" si="43"/>
        <v>0</v>
      </c>
      <c r="H188" s="60">
        <v>131</v>
      </c>
      <c r="I188" s="46">
        <v>0</v>
      </c>
      <c r="J188" s="61">
        <f t="shared" si="44"/>
        <v>131</v>
      </c>
      <c r="K188" s="60">
        <v>239</v>
      </c>
      <c r="L188" s="46">
        <v>0</v>
      </c>
      <c r="M188" s="61">
        <f t="shared" si="45"/>
        <v>239</v>
      </c>
      <c r="N188" s="78">
        <f t="shared" si="46"/>
        <v>131</v>
      </c>
      <c r="O188" s="91"/>
      <c r="P188" s="271"/>
    </row>
    <row r="189" spans="1:16" ht="18" customHeight="1" x14ac:dyDescent="0.2">
      <c r="A189" s="256"/>
      <c r="B189" s="27" t="s">
        <v>117</v>
      </c>
      <c r="C189" s="18" t="s">
        <v>135</v>
      </c>
      <c r="D189" s="104">
        <v>6</v>
      </c>
      <c r="E189" s="48">
        <v>0</v>
      </c>
      <c r="F189" s="48">
        <v>0</v>
      </c>
      <c r="G189" s="48">
        <f t="shared" si="43"/>
        <v>6</v>
      </c>
      <c r="H189" s="58">
        <v>617</v>
      </c>
      <c r="I189" s="48">
        <v>0</v>
      </c>
      <c r="J189" s="59">
        <f t="shared" si="44"/>
        <v>617</v>
      </c>
      <c r="K189" s="58">
        <v>1669</v>
      </c>
      <c r="L189" s="48">
        <v>0</v>
      </c>
      <c r="M189" s="59">
        <f t="shared" si="45"/>
        <v>1669</v>
      </c>
      <c r="N189" s="72">
        <f t="shared" si="46"/>
        <v>623</v>
      </c>
      <c r="O189" s="91"/>
      <c r="P189" s="271"/>
    </row>
    <row r="190" spans="1:16" ht="18" customHeight="1" x14ac:dyDescent="0.2">
      <c r="A190" s="256"/>
      <c r="B190" s="23" t="s">
        <v>117</v>
      </c>
      <c r="C190" s="17" t="s">
        <v>136</v>
      </c>
      <c r="D190" s="91">
        <v>56</v>
      </c>
      <c r="E190" s="46">
        <v>1</v>
      </c>
      <c r="F190" s="46">
        <v>0</v>
      </c>
      <c r="G190" s="46">
        <f t="shared" si="43"/>
        <v>57</v>
      </c>
      <c r="H190" s="60">
        <v>1290</v>
      </c>
      <c r="I190" s="46">
        <v>28</v>
      </c>
      <c r="J190" s="61">
        <f t="shared" si="44"/>
        <v>1318</v>
      </c>
      <c r="K190" s="60">
        <v>3816</v>
      </c>
      <c r="L190" s="46">
        <v>46</v>
      </c>
      <c r="M190" s="61">
        <f t="shared" si="45"/>
        <v>3862</v>
      </c>
      <c r="N190" s="78">
        <f t="shared" si="46"/>
        <v>1375</v>
      </c>
      <c r="O190" s="91"/>
      <c r="P190" s="271"/>
    </row>
    <row r="191" spans="1:16" ht="18" customHeight="1" x14ac:dyDescent="0.2">
      <c r="A191" s="256"/>
      <c r="B191" s="23" t="s">
        <v>117</v>
      </c>
      <c r="C191" s="17" t="s">
        <v>137</v>
      </c>
      <c r="D191" s="91">
        <v>16</v>
      </c>
      <c r="E191" s="46">
        <v>0</v>
      </c>
      <c r="F191" s="46">
        <v>0</v>
      </c>
      <c r="G191" s="46">
        <f t="shared" si="43"/>
        <v>16</v>
      </c>
      <c r="H191" s="60">
        <v>135</v>
      </c>
      <c r="I191" s="46">
        <v>4</v>
      </c>
      <c r="J191" s="61">
        <f t="shared" si="44"/>
        <v>139</v>
      </c>
      <c r="K191" s="60">
        <v>238</v>
      </c>
      <c r="L191" s="46">
        <v>10</v>
      </c>
      <c r="M191" s="61">
        <f t="shared" si="45"/>
        <v>248</v>
      </c>
      <c r="N191" s="78">
        <f t="shared" si="46"/>
        <v>155</v>
      </c>
      <c r="O191" s="91"/>
      <c r="P191" s="271"/>
    </row>
    <row r="192" spans="1:16" ht="18" customHeight="1" x14ac:dyDescent="0.2">
      <c r="A192" s="256"/>
      <c r="B192" s="23" t="s">
        <v>117</v>
      </c>
      <c r="C192" s="17" t="s">
        <v>138</v>
      </c>
      <c r="D192" s="91">
        <v>1</v>
      </c>
      <c r="E192" s="46">
        <v>0</v>
      </c>
      <c r="F192" s="46">
        <v>0</v>
      </c>
      <c r="G192" s="61">
        <f t="shared" si="43"/>
        <v>1</v>
      </c>
      <c r="H192" s="60">
        <v>30</v>
      </c>
      <c r="I192" s="46">
        <v>2</v>
      </c>
      <c r="J192" s="61">
        <f t="shared" si="44"/>
        <v>32</v>
      </c>
      <c r="K192" s="60">
        <v>190</v>
      </c>
      <c r="L192" s="46">
        <v>10</v>
      </c>
      <c r="M192" s="61">
        <f t="shared" si="45"/>
        <v>200</v>
      </c>
      <c r="N192" s="78">
        <f t="shared" si="46"/>
        <v>33</v>
      </c>
      <c r="O192" s="91"/>
      <c r="P192" s="271"/>
    </row>
    <row r="193" spans="1:16" ht="18" customHeight="1" x14ac:dyDescent="0.2">
      <c r="A193" s="256"/>
      <c r="B193" s="23" t="s">
        <v>117</v>
      </c>
      <c r="C193" s="17" t="s">
        <v>139</v>
      </c>
      <c r="D193" s="91">
        <v>12</v>
      </c>
      <c r="E193" s="46">
        <v>0</v>
      </c>
      <c r="F193" s="46">
        <v>0</v>
      </c>
      <c r="G193" s="46">
        <f t="shared" si="43"/>
        <v>12</v>
      </c>
      <c r="H193" s="60">
        <v>49</v>
      </c>
      <c r="I193" s="46">
        <v>0</v>
      </c>
      <c r="J193" s="61">
        <f t="shared" si="44"/>
        <v>49</v>
      </c>
      <c r="K193" s="60">
        <v>375</v>
      </c>
      <c r="L193" s="46">
        <v>0</v>
      </c>
      <c r="M193" s="61">
        <f t="shared" si="45"/>
        <v>375</v>
      </c>
      <c r="N193" s="78">
        <f t="shared" si="46"/>
        <v>61</v>
      </c>
      <c r="O193" s="91"/>
      <c r="P193" s="271"/>
    </row>
    <row r="194" spans="1:16" ht="18" customHeight="1" x14ac:dyDescent="0.2">
      <c r="A194" s="256"/>
      <c r="B194" s="27" t="s">
        <v>145</v>
      </c>
      <c r="C194" s="18" t="s">
        <v>140</v>
      </c>
      <c r="D194" s="104">
        <v>1</v>
      </c>
      <c r="E194" s="48">
        <v>0</v>
      </c>
      <c r="F194" s="48">
        <v>0</v>
      </c>
      <c r="G194" s="48">
        <f t="shared" si="43"/>
        <v>1</v>
      </c>
      <c r="H194" s="58">
        <v>0</v>
      </c>
      <c r="I194" s="48">
        <v>0</v>
      </c>
      <c r="J194" s="59">
        <f t="shared" si="44"/>
        <v>0</v>
      </c>
      <c r="K194" s="58">
        <v>0</v>
      </c>
      <c r="L194" s="48">
        <v>0</v>
      </c>
      <c r="M194" s="59">
        <f t="shared" si="45"/>
        <v>0</v>
      </c>
      <c r="N194" s="72">
        <f t="shared" si="46"/>
        <v>1</v>
      </c>
      <c r="O194" s="91"/>
      <c r="P194" s="271"/>
    </row>
    <row r="195" spans="1:16" ht="18" customHeight="1" x14ac:dyDescent="0.2">
      <c r="A195" s="256"/>
      <c r="B195" s="23" t="s">
        <v>145</v>
      </c>
      <c r="C195" s="17" t="s">
        <v>141</v>
      </c>
      <c r="D195" s="91">
        <v>1</v>
      </c>
      <c r="E195" s="46">
        <v>0</v>
      </c>
      <c r="F195" s="46">
        <v>0</v>
      </c>
      <c r="G195" s="46">
        <f t="shared" si="43"/>
        <v>1</v>
      </c>
      <c r="H195" s="60">
        <v>0</v>
      </c>
      <c r="I195" s="46">
        <v>0</v>
      </c>
      <c r="J195" s="61">
        <f t="shared" si="44"/>
        <v>0</v>
      </c>
      <c r="K195" s="60">
        <v>0</v>
      </c>
      <c r="L195" s="46">
        <v>0</v>
      </c>
      <c r="M195" s="61">
        <f t="shared" si="45"/>
        <v>0</v>
      </c>
      <c r="N195" s="78">
        <f t="shared" si="46"/>
        <v>1</v>
      </c>
      <c r="O195" s="91"/>
      <c r="P195" s="271"/>
    </row>
    <row r="196" spans="1:16" ht="18" customHeight="1" x14ac:dyDescent="0.2">
      <c r="A196" s="257"/>
      <c r="B196" s="33" t="s">
        <v>117</v>
      </c>
      <c r="C196" s="20" t="s">
        <v>142</v>
      </c>
      <c r="D196" s="108">
        <v>1</v>
      </c>
      <c r="E196" s="79">
        <v>0</v>
      </c>
      <c r="F196" s="79">
        <v>0</v>
      </c>
      <c r="G196" s="79">
        <f t="shared" si="43"/>
        <v>1</v>
      </c>
      <c r="H196" s="62">
        <v>19</v>
      </c>
      <c r="I196" s="79">
        <v>0</v>
      </c>
      <c r="J196" s="63">
        <f t="shared" si="44"/>
        <v>19</v>
      </c>
      <c r="K196" s="62">
        <v>80</v>
      </c>
      <c r="L196" s="79">
        <v>0</v>
      </c>
      <c r="M196" s="63">
        <f t="shared" si="45"/>
        <v>80</v>
      </c>
      <c r="N196" s="80">
        <f t="shared" si="46"/>
        <v>20</v>
      </c>
      <c r="O196" s="91"/>
      <c r="P196" s="271"/>
    </row>
    <row r="197" spans="1:16" ht="9" customHeight="1" x14ac:dyDescent="0.2">
      <c r="A197" s="67" t="s">
        <v>145</v>
      </c>
      <c r="B197" s="67"/>
      <c r="C197" s="67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1"/>
      <c r="O197" s="134"/>
      <c r="P197" s="271"/>
    </row>
    <row r="198" spans="1:16" ht="31.5" customHeight="1" x14ac:dyDescent="0.2">
      <c r="A198" s="217" t="s">
        <v>5</v>
      </c>
      <c r="B198" s="218"/>
      <c r="C198" s="219"/>
      <c r="D198" s="214" t="s">
        <v>201</v>
      </c>
      <c r="E198" s="215"/>
      <c r="F198" s="215"/>
      <c r="G198" s="216"/>
      <c r="H198" s="223" t="s">
        <v>202</v>
      </c>
      <c r="I198" s="224"/>
      <c r="J198" s="225"/>
      <c r="K198" s="223" t="s">
        <v>203</v>
      </c>
      <c r="L198" s="224"/>
      <c r="M198" s="225"/>
      <c r="N198" s="111" t="s">
        <v>204</v>
      </c>
      <c r="O198" s="145"/>
      <c r="P198" s="271"/>
    </row>
    <row r="199" spans="1:16" ht="32.25" customHeight="1" x14ac:dyDescent="0.2">
      <c r="A199" s="220"/>
      <c r="B199" s="221"/>
      <c r="C199" s="222"/>
      <c r="D199" s="112" t="s">
        <v>205</v>
      </c>
      <c r="E199" s="113" t="s">
        <v>206</v>
      </c>
      <c r="F199" s="113" t="s">
        <v>207</v>
      </c>
      <c r="G199" s="114" t="s">
        <v>208</v>
      </c>
      <c r="H199" s="115" t="s">
        <v>205</v>
      </c>
      <c r="I199" s="113" t="s">
        <v>206</v>
      </c>
      <c r="J199" s="116" t="s">
        <v>208</v>
      </c>
      <c r="K199" s="115" t="s">
        <v>205</v>
      </c>
      <c r="L199" s="113" t="s">
        <v>206</v>
      </c>
      <c r="M199" s="116" t="s">
        <v>208</v>
      </c>
      <c r="N199" s="117" t="s">
        <v>208</v>
      </c>
      <c r="O199" s="146"/>
      <c r="P199" s="271"/>
    </row>
    <row r="200" spans="1:16" ht="18" customHeight="1" x14ac:dyDescent="0.2">
      <c r="A200" s="229" t="s">
        <v>31</v>
      </c>
      <c r="B200" s="23" t="s">
        <v>145</v>
      </c>
      <c r="C200" s="17" t="s">
        <v>718</v>
      </c>
      <c r="D200" s="91">
        <v>22</v>
      </c>
      <c r="E200" s="46">
        <v>1</v>
      </c>
      <c r="F200" s="46">
        <v>3</v>
      </c>
      <c r="G200" s="46">
        <f>+D200+E200+F200</f>
        <v>26</v>
      </c>
      <c r="H200" s="60">
        <v>0</v>
      </c>
      <c r="I200" s="46">
        <v>0</v>
      </c>
      <c r="J200" s="61">
        <f>+H200+I200</f>
        <v>0</v>
      </c>
      <c r="K200" s="60">
        <v>0</v>
      </c>
      <c r="L200" s="46">
        <v>0</v>
      </c>
      <c r="M200" s="61">
        <f>+K200+L200</f>
        <v>0</v>
      </c>
      <c r="N200" s="47">
        <f>+G200+J200</f>
        <v>26</v>
      </c>
      <c r="O200" s="91"/>
      <c r="P200" s="271"/>
    </row>
    <row r="201" spans="1:16" ht="18" customHeight="1" x14ac:dyDescent="0.2">
      <c r="A201" s="230"/>
      <c r="B201" s="23" t="s">
        <v>145</v>
      </c>
      <c r="C201" s="17" t="s">
        <v>143</v>
      </c>
      <c r="D201" s="91">
        <v>0</v>
      </c>
      <c r="E201" s="46">
        <v>0</v>
      </c>
      <c r="F201" s="46">
        <v>0</v>
      </c>
      <c r="G201" s="46">
        <f>+D201+E201+F201</f>
        <v>0</v>
      </c>
      <c r="H201" s="60">
        <v>0</v>
      </c>
      <c r="I201" s="46">
        <v>0</v>
      </c>
      <c r="J201" s="61">
        <f>+H201+I201</f>
        <v>0</v>
      </c>
      <c r="K201" s="60">
        <v>0</v>
      </c>
      <c r="L201" s="46">
        <v>0</v>
      </c>
      <c r="M201" s="61">
        <f>+K201+L201</f>
        <v>0</v>
      </c>
      <c r="N201" s="47">
        <f>+G201+J201</f>
        <v>0</v>
      </c>
      <c r="O201" s="91"/>
      <c r="P201" s="271"/>
    </row>
    <row r="202" spans="1:16" ht="18" customHeight="1" x14ac:dyDescent="0.2">
      <c r="A202" s="230"/>
      <c r="B202" s="27" t="s">
        <v>145</v>
      </c>
      <c r="C202" s="18" t="s">
        <v>144</v>
      </c>
      <c r="D202" s="104">
        <v>14</v>
      </c>
      <c r="E202" s="48">
        <v>0</v>
      </c>
      <c r="F202" s="48">
        <v>0</v>
      </c>
      <c r="G202" s="48">
        <f>+D202+E202+F202</f>
        <v>14</v>
      </c>
      <c r="H202" s="58">
        <v>0</v>
      </c>
      <c r="I202" s="48">
        <v>0</v>
      </c>
      <c r="J202" s="59">
        <f>+H202+I202</f>
        <v>0</v>
      </c>
      <c r="K202" s="58">
        <v>0</v>
      </c>
      <c r="L202" s="48">
        <v>0</v>
      </c>
      <c r="M202" s="59">
        <f>+K202+L202</f>
        <v>0</v>
      </c>
      <c r="N202" s="72">
        <f>+G202+J202</f>
        <v>14</v>
      </c>
      <c r="O202" s="91"/>
      <c r="P202" s="271"/>
    </row>
    <row r="203" spans="1:16" ht="33" customHeight="1" x14ac:dyDescent="0.2">
      <c r="A203" s="230"/>
      <c r="B203" s="23" t="s">
        <v>145</v>
      </c>
      <c r="C203" s="25" t="s">
        <v>719</v>
      </c>
      <c r="D203" s="91">
        <v>0</v>
      </c>
      <c r="E203" s="46">
        <v>0</v>
      </c>
      <c r="F203" s="46">
        <v>0</v>
      </c>
      <c r="G203" s="46">
        <f>+D203+E203+F203</f>
        <v>0</v>
      </c>
      <c r="H203" s="60">
        <v>0</v>
      </c>
      <c r="I203" s="46">
        <v>0</v>
      </c>
      <c r="J203" s="61">
        <f>+H203+I203</f>
        <v>0</v>
      </c>
      <c r="K203" s="60">
        <v>0</v>
      </c>
      <c r="L203" s="46">
        <v>0</v>
      </c>
      <c r="M203" s="61">
        <f>+K203+L203</f>
        <v>0</v>
      </c>
      <c r="N203" s="47">
        <f>+G203+J203</f>
        <v>0</v>
      </c>
      <c r="O203" s="91"/>
      <c r="P203" s="271"/>
    </row>
    <row r="204" spans="1:16" ht="21" customHeight="1" x14ac:dyDescent="0.2">
      <c r="A204" s="231"/>
      <c r="B204" s="21" t="s">
        <v>119</v>
      </c>
      <c r="C204" s="22" t="s">
        <v>145</v>
      </c>
      <c r="D204" s="81">
        <f>SUM(D174:D196,D200:D203)</f>
        <v>685</v>
      </c>
      <c r="E204" s="53">
        <f t="shared" ref="E204:N204" si="47">SUM(E174:E196,E200:E203)</f>
        <v>39</v>
      </c>
      <c r="F204" s="53">
        <f t="shared" si="47"/>
        <v>62</v>
      </c>
      <c r="G204" s="53">
        <f t="shared" si="47"/>
        <v>786</v>
      </c>
      <c r="H204" s="81">
        <f t="shared" si="47"/>
        <v>11725</v>
      </c>
      <c r="I204" s="53">
        <f t="shared" si="47"/>
        <v>170</v>
      </c>
      <c r="J204" s="82">
        <f t="shared" si="47"/>
        <v>11895</v>
      </c>
      <c r="K204" s="81">
        <f t="shared" si="47"/>
        <v>22237</v>
      </c>
      <c r="L204" s="53">
        <f t="shared" si="47"/>
        <v>512</v>
      </c>
      <c r="M204" s="82">
        <f t="shared" si="47"/>
        <v>22749</v>
      </c>
      <c r="N204" s="54">
        <f t="shared" si="47"/>
        <v>12681</v>
      </c>
      <c r="O204" s="128"/>
      <c r="P204" s="271"/>
    </row>
    <row r="205" spans="1:16" ht="18" customHeight="1" x14ac:dyDescent="0.2">
      <c r="A205" s="229" t="s">
        <v>172</v>
      </c>
      <c r="B205" s="23" t="s">
        <v>117</v>
      </c>
      <c r="C205" s="17" t="s">
        <v>326</v>
      </c>
      <c r="D205" s="91">
        <v>13</v>
      </c>
      <c r="E205" s="46">
        <v>2</v>
      </c>
      <c r="F205" s="46">
        <v>0</v>
      </c>
      <c r="G205" s="46">
        <f t="shared" ref="G205:G231" si="48">+D205+E205+F205</f>
        <v>15</v>
      </c>
      <c r="H205" s="60">
        <v>748</v>
      </c>
      <c r="I205" s="46">
        <v>136</v>
      </c>
      <c r="J205" s="61">
        <f t="shared" ref="J205:J231" si="49">+H205+I205</f>
        <v>884</v>
      </c>
      <c r="K205" s="60">
        <v>1126</v>
      </c>
      <c r="L205" s="46">
        <v>223</v>
      </c>
      <c r="M205" s="61">
        <f t="shared" ref="M205:M231" si="50">+K205+L205</f>
        <v>1349</v>
      </c>
      <c r="N205" s="47">
        <f t="shared" ref="N205:N231" si="51">+G205+J205</f>
        <v>899</v>
      </c>
      <c r="O205" s="91"/>
      <c r="P205" s="271"/>
    </row>
    <row r="206" spans="1:16" ht="18" customHeight="1" x14ac:dyDescent="0.2">
      <c r="A206" s="232"/>
      <c r="B206" s="9" t="s">
        <v>117</v>
      </c>
      <c r="C206" s="17" t="s">
        <v>327</v>
      </c>
      <c r="D206" s="91">
        <v>129</v>
      </c>
      <c r="E206" s="46">
        <v>5</v>
      </c>
      <c r="F206" s="46">
        <v>2</v>
      </c>
      <c r="G206" s="46">
        <f t="shared" si="48"/>
        <v>136</v>
      </c>
      <c r="H206" s="60">
        <v>1050</v>
      </c>
      <c r="I206" s="46">
        <v>82</v>
      </c>
      <c r="J206" s="61">
        <f t="shared" si="49"/>
        <v>1132</v>
      </c>
      <c r="K206" s="60">
        <v>1758</v>
      </c>
      <c r="L206" s="46">
        <v>153</v>
      </c>
      <c r="M206" s="61">
        <f t="shared" si="50"/>
        <v>1911</v>
      </c>
      <c r="N206" s="47">
        <f t="shared" si="51"/>
        <v>1268</v>
      </c>
      <c r="O206" s="91"/>
      <c r="P206" s="271"/>
    </row>
    <row r="207" spans="1:16" ht="18" customHeight="1" x14ac:dyDescent="0.2">
      <c r="A207" s="232"/>
      <c r="B207" s="9" t="s">
        <v>117</v>
      </c>
      <c r="C207" s="17" t="s">
        <v>328</v>
      </c>
      <c r="D207" s="91">
        <v>12</v>
      </c>
      <c r="E207" s="46">
        <v>0</v>
      </c>
      <c r="F207" s="46">
        <v>0</v>
      </c>
      <c r="G207" s="46">
        <f t="shared" si="48"/>
        <v>12</v>
      </c>
      <c r="H207" s="60">
        <v>69</v>
      </c>
      <c r="I207" s="46">
        <v>0</v>
      </c>
      <c r="J207" s="61">
        <f t="shared" si="49"/>
        <v>69</v>
      </c>
      <c r="K207" s="60">
        <v>121</v>
      </c>
      <c r="L207" s="46">
        <v>0</v>
      </c>
      <c r="M207" s="61">
        <f t="shared" si="50"/>
        <v>121</v>
      </c>
      <c r="N207" s="47">
        <f t="shared" si="51"/>
        <v>81</v>
      </c>
      <c r="O207" s="91"/>
      <c r="P207" s="271"/>
    </row>
    <row r="208" spans="1:16" ht="18" customHeight="1" x14ac:dyDescent="0.2">
      <c r="A208" s="232"/>
      <c r="B208" s="9" t="s">
        <v>117</v>
      </c>
      <c r="C208" s="17" t="s">
        <v>329</v>
      </c>
      <c r="D208" s="91">
        <v>7</v>
      </c>
      <c r="E208" s="46">
        <v>1</v>
      </c>
      <c r="F208" s="46">
        <v>0</v>
      </c>
      <c r="G208" s="46">
        <f t="shared" si="48"/>
        <v>8</v>
      </c>
      <c r="H208" s="60">
        <v>91</v>
      </c>
      <c r="I208" s="46">
        <v>0</v>
      </c>
      <c r="J208" s="61">
        <f t="shared" si="49"/>
        <v>91</v>
      </c>
      <c r="K208" s="60">
        <v>152</v>
      </c>
      <c r="L208" s="46">
        <v>1</v>
      </c>
      <c r="M208" s="61">
        <f t="shared" si="50"/>
        <v>153</v>
      </c>
      <c r="N208" s="47">
        <f t="shared" si="51"/>
        <v>99</v>
      </c>
      <c r="O208" s="91"/>
      <c r="P208" s="271"/>
    </row>
    <row r="209" spans="1:16" ht="18" customHeight="1" x14ac:dyDescent="0.2">
      <c r="A209" s="232"/>
      <c r="B209" s="9" t="s">
        <v>117</v>
      </c>
      <c r="C209" s="17" t="s">
        <v>330</v>
      </c>
      <c r="D209" s="91">
        <v>28</v>
      </c>
      <c r="E209" s="46">
        <v>4</v>
      </c>
      <c r="F209" s="46">
        <v>0</v>
      </c>
      <c r="G209" s="46">
        <f t="shared" si="48"/>
        <v>32</v>
      </c>
      <c r="H209" s="60">
        <v>289</v>
      </c>
      <c r="I209" s="46">
        <v>17</v>
      </c>
      <c r="J209" s="61">
        <f t="shared" si="49"/>
        <v>306</v>
      </c>
      <c r="K209" s="60">
        <v>482</v>
      </c>
      <c r="L209" s="46">
        <v>29</v>
      </c>
      <c r="M209" s="61">
        <f t="shared" si="50"/>
        <v>511</v>
      </c>
      <c r="N209" s="47">
        <f t="shared" si="51"/>
        <v>338</v>
      </c>
      <c r="O209" s="91"/>
      <c r="P209" s="271"/>
    </row>
    <row r="210" spans="1:16" ht="18" customHeight="1" x14ac:dyDescent="0.2">
      <c r="A210" s="232"/>
      <c r="B210" s="10" t="s">
        <v>117</v>
      </c>
      <c r="C210" s="18" t="s">
        <v>331</v>
      </c>
      <c r="D210" s="104">
        <v>6</v>
      </c>
      <c r="E210" s="48">
        <v>2</v>
      </c>
      <c r="F210" s="48">
        <v>2</v>
      </c>
      <c r="G210" s="48">
        <f t="shared" si="48"/>
        <v>10</v>
      </c>
      <c r="H210" s="58">
        <v>253</v>
      </c>
      <c r="I210" s="48">
        <v>119</v>
      </c>
      <c r="J210" s="59">
        <f t="shared" si="49"/>
        <v>372</v>
      </c>
      <c r="K210" s="58">
        <v>369</v>
      </c>
      <c r="L210" s="48">
        <v>154</v>
      </c>
      <c r="M210" s="59">
        <f t="shared" si="50"/>
        <v>523</v>
      </c>
      <c r="N210" s="49">
        <f t="shared" si="51"/>
        <v>382</v>
      </c>
      <c r="O210" s="91"/>
      <c r="P210" s="271"/>
    </row>
    <row r="211" spans="1:16" ht="18" customHeight="1" x14ac:dyDescent="0.2">
      <c r="A211" s="232"/>
      <c r="B211" s="9" t="s">
        <v>117</v>
      </c>
      <c r="C211" s="17" t="s">
        <v>38</v>
      </c>
      <c r="D211" s="91">
        <v>27</v>
      </c>
      <c r="E211" s="46">
        <v>0</v>
      </c>
      <c r="F211" s="46">
        <v>0</v>
      </c>
      <c r="G211" s="46">
        <f t="shared" si="48"/>
        <v>27</v>
      </c>
      <c r="H211" s="60">
        <v>184</v>
      </c>
      <c r="I211" s="46">
        <v>25</v>
      </c>
      <c r="J211" s="61">
        <f t="shared" si="49"/>
        <v>209</v>
      </c>
      <c r="K211" s="60">
        <v>273</v>
      </c>
      <c r="L211" s="46">
        <v>52</v>
      </c>
      <c r="M211" s="61">
        <f t="shared" si="50"/>
        <v>325</v>
      </c>
      <c r="N211" s="47">
        <f t="shared" si="51"/>
        <v>236</v>
      </c>
      <c r="O211" s="91"/>
      <c r="P211" s="271"/>
    </row>
    <row r="212" spans="1:16" ht="18" customHeight="1" x14ac:dyDescent="0.2">
      <c r="A212" s="232"/>
      <c r="B212" s="9" t="s">
        <v>117</v>
      </c>
      <c r="C212" s="17" t="s">
        <v>39</v>
      </c>
      <c r="D212" s="91">
        <v>181</v>
      </c>
      <c r="E212" s="46">
        <v>16</v>
      </c>
      <c r="F212" s="46">
        <v>1</v>
      </c>
      <c r="G212" s="46">
        <f t="shared" si="48"/>
        <v>198</v>
      </c>
      <c r="H212" s="60">
        <v>309</v>
      </c>
      <c r="I212" s="46">
        <v>55</v>
      </c>
      <c r="J212" s="61">
        <f t="shared" si="49"/>
        <v>364</v>
      </c>
      <c r="K212" s="60">
        <v>403</v>
      </c>
      <c r="L212" s="46">
        <v>81</v>
      </c>
      <c r="M212" s="61">
        <f t="shared" si="50"/>
        <v>484</v>
      </c>
      <c r="N212" s="47">
        <f t="shared" si="51"/>
        <v>562</v>
      </c>
      <c r="O212" s="91"/>
      <c r="P212" s="271"/>
    </row>
    <row r="213" spans="1:16" ht="18" customHeight="1" x14ac:dyDescent="0.2">
      <c r="A213" s="232"/>
      <c r="B213" s="9" t="s">
        <v>117</v>
      </c>
      <c r="C213" s="17" t="s">
        <v>40</v>
      </c>
      <c r="D213" s="91">
        <v>2</v>
      </c>
      <c r="E213" s="46">
        <v>0</v>
      </c>
      <c r="F213" s="46">
        <v>0</v>
      </c>
      <c r="G213" s="46">
        <f t="shared" si="48"/>
        <v>2</v>
      </c>
      <c r="H213" s="60">
        <v>81</v>
      </c>
      <c r="I213" s="46">
        <v>6</v>
      </c>
      <c r="J213" s="61">
        <f t="shared" si="49"/>
        <v>87</v>
      </c>
      <c r="K213" s="60">
        <v>411</v>
      </c>
      <c r="L213" s="46">
        <v>19</v>
      </c>
      <c r="M213" s="61">
        <f t="shared" si="50"/>
        <v>430</v>
      </c>
      <c r="N213" s="47">
        <f t="shared" si="51"/>
        <v>89</v>
      </c>
      <c r="O213" s="91"/>
      <c r="P213" s="271"/>
    </row>
    <row r="214" spans="1:16" ht="18" customHeight="1" x14ac:dyDescent="0.2">
      <c r="A214" s="232"/>
      <c r="B214" s="11" t="s">
        <v>117</v>
      </c>
      <c r="C214" s="19" t="s">
        <v>41</v>
      </c>
      <c r="D214" s="105">
        <v>2</v>
      </c>
      <c r="E214" s="50">
        <v>0</v>
      </c>
      <c r="F214" s="50">
        <v>0</v>
      </c>
      <c r="G214" s="50">
        <f t="shared" si="48"/>
        <v>2</v>
      </c>
      <c r="H214" s="56">
        <v>35</v>
      </c>
      <c r="I214" s="50">
        <v>0</v>
      </c>
      <c r="J214" s="57">
        <f t="shared" si="49"/>
        <v>35</v>
      </c>
      <c r="K214" s="56">
        <v>141</v>
      </c>
      <c r="L214" s="50">
        <v>0</v>
      </c>
      <c r="M214" s="57">
        <f t="shared" si="50"/>
        <v>141</v>
      </c>
      <c r="N214" s="51">
        <f t="shared" si="51"/>
        <v>37</v>
      </c>
      <c r="O214" s="91"/>
      <c r="P214" s="271"/>
    </row>
    <row r="215" spans="1:16" ht="18" customHeight="1" x14ac:dyDescent="0.2">
      <c r="A215" s="232"/>
      <c r="B215" s="9" t="s">
        <v>117</v>
      </c>
      <c r="C215" s="17" t="s">
        <v>42</v>
      </c>
      <c r="D215" s="91">
        <v>19</v>
      </c>
      <c r="E215" s="46">
        <v>0</v>
      </c>
      <c r="F215" s="46">
        <v>0</v>
      </c>
      <c r="G215" s="46">
        <f t="shared" si="48"/>
        <v>19</v>
      </c>
      <c r="H215" s="60">
        <v>53</v>
      </c>
      <c r="I215" s="46">
        <v>2</v>
      </c>
      <c r="J215" s="61">
        <f t="shared" si="49"/>
        <v>55</v>
      </c>
      <c r="K215" s="60">
        <v>93</v>
      </c>
      <c r="L215" s="46">
        <v>2</v>
      </c>
      <c r="M215" s="61">
        <f t="shared" si="50"/>
        <v>95</v>
      </c>
      <c r="N215" s="47">
        <f t="shared" si="51"/>
        <v>74</v>
      </c>
      <c r="O215" s="91"/>
      <c r="P215" s="271"/>
    </row>
    <row r="216" spans="1:16" ht="18" customHeight="1" x14ac:dyDescent="0.2">
      <c r="A216" s="232"/>
      <c r="B216" s="9" t="s">
        <v>117</v>
      </c>
      <c r="C216" s="17" t="s">
        <v>43</v>
      </c>
      <c r="D216" s="91">
        <v>8</v>
      </c>
      <c r="E216" s="46">
        <v>4</v>
      </c>
      <c r="F216" s="46">
        <v>1</v>
      </c>
      <c r="G216" s="46">
        <f t="shared" si="48"/>
        <v>13</v>
      </c>
      <c r="H216" s="60">
        <v>90</v>
      </c>
      <c r="I216" s="46">
        <v>41</v>
      </c>
      <c r="J216" s="61">
        <f t="shared" si="49"/>
        <v>131</v>
      </c>
      <c r="K216" s="60">
        <v>267</v>
      </c>
      <c r="L216" s="46">
        <v>100</v>
      </c>
      <c r="M216" s="61">
        <f t="shared" si="50"/>
        <v>367</v>
      </c>
      <c r="N216" s="47">
        <f t="shared" si="51"/>
        <v>144</v>
      </c>
      <c r="O216" s="91"/>
      <c r="P216" s="271"/>
    </row>
    <row r="217" spans="1:16" ht="18" customHeight="1" x14ac:dyDescent="0.2">
      <c r="A217" s="232"/>
      <c r="B217" s="9" t="s">
        <v>117</v>
      </c>
      <c r="C217" s="17" t="s">
        <v>44</v>
      </c>
      <c r="D217" s="91">
        <v>34</v>
      </c>
      <c r="E217" s="46">
        <v>0</v>
      </c>
      <c r="F217" s="46">
        <v>0</v>
      </c>
      <c r="G217" s="46">
        <f t="shared" si="48"/>
        <v>34</v>
      </c>
      <c r="H217" s="60">
        <v>233</v>
      </c>
      <c r="I217" s="46">
        <v>7</v>
      </c>
      <c r="J217" s="61">
        <f t="shared" si="49"/>
        <v>240</v>
      </c>
      <c r="K217" s="60">
        <v>485</v>
      </c>
      <c r="L217" s="46">
        <v>20</v>
      </c>
      <c r="M217" s="61">
        <f t="shared" si="50"/>
        <v>505</v>
      </c>
      <c r="N217" s="47">
        <f t="shared" si="51"/>
        <v>274</v>
      </c>
      <c r="O217" s="91"/>
      <c r="P217" s="271"/>
    </row>
    <row r="218" spans="1:16" ht="18" customHeight="1" x14ac:dyDescent="0.2">
      <c r="A218" s="232"/>
      <c r="B218" s="9" t="s">
        <v>117</v>
      </c>
      <c r="C218" s="17" t="s">
        <v>45</v>
      </c>
      <c r="D218" s="91">
        <v>16</v>
      </c>
      <c r="E218" s="46">
        <v>0</v>
      </c>
      <c r="F218" s="46">
        <v>0</v>
      </c>
      <c r="G218" s="46">
        <f t="shared" si="48"/>
        <v>16</v>
      </c>
      <c r="H218" s="60">
        <v>691</v>
      </c>
      <c r="I218" s="46">
        <v>18</v>
      </c>
      <c r="J218" s="61">
        <f t="shared" si="49"/>
        <v>709</v>
      </c>
      <c r="K218" s="60">
        <v>1247</v>
      </c>
      <c r="L218" s="46">
        <v>26</v>
      </c>
      <c r="M218" s="61">
        <f t="shared" si="50"/>
        <v>1273</v>
      </c>
      <c r="N218" s="47">
        <f t="shared" si="51"/>
        <v>725</v>
      </c>
      <c r="O218" s="91"/>
      <c r="P218" s="271"/>
    </row>
    <row r="219" spans="1:16" ht="18" customHeight="1" x14ac:dyDescent="0.2">
      <c r="A219" s="232"/>
      <c r="B219" s="9" t="s">
        <v>117</v>
      </c>
      <c r="C219" s="17" t="s">
        <v>46</v>
      </c>
      <c r="D219" s="91">
        <v>51</v>
      </c>
      <c r="E219" s="46">
        <v>4</v>
      </c>
      <c r="F219" s="46">
        <v>0</v>
      </c>
      <c r="G219" s="46">
        <f t="shared" si="48"/>
        <v>55</v>
      </c>
      <c r="H219" s="60">
        <v>391</v>
      </c>
      <c r="I219" s="46">
        <v>2</v>
      </c>
      <c r="J219" s="61">
        <f t="shared" si="49"/>
        <v>393</v>
      </c>
      <c r="K219" s="60">
        <v>558</v>
      </c>
      <c r="L219" s="46">
        <v>4</v>
      </c>
      <c r="M219" s="61">
        <f t="shared" si="50"/>
        <v>562</v>
      </c>
      <c r="N219" s="47">
        <f t="shared" si="51"/>
        <v>448</v>
      </c>
      <c r="O219" s="91"/>
      <c r="P219" s="271"/>
    </row>
    <row r="220" spans="1:16" ht="18" customHeight="1" x14ac:dyDescent="0.2">
      <c r="A220" s="232"/>
      <c r="B220" s="10" t="s">
        <v>117</v>
      </c>
      <c r="C220" s="18" t="s">
        <v>47</v>
      </c>
      <c r="D220" s="104">
        <v>30</v>
      </c>
      <c r="E220" s="48">
        <v>0</v>
      </c>
      <c r="F220" s="48">
        <v>1</v>
      </c>
      <c r="G220" s="48">
        <f t="shared" si="48"/>
        <v>31</v>
      </c>
      <c r="H220" s="58">
        <v>158</v>
      </c>
      <c r="I220" s="48">
        <v>2</v>
      </c>
      <c r="J220" s="59">
        <f t="shared" si="49"/>
        <v>160</v>
      </c>
      <c r="K220" s="58">
        <v>232</v>
      </c>
      <c r="L220" s="48">
        <v>4</v>
      </c>
      <c r="M220" s="59">
        <f t="shared" si="50"/>
        <v>236</v>
      </c>
      <c r="N220" s="49">
        <f t="shared" si="51"/>
        <v>191</v>
      </c>
      <c r="O220" s="91"/>
      <c r="P220" s="271"/>
    </row>
    <row r="221" spans="1:16" ht="18" customHeight="1" x14ac:dyDescent="0.2">
      <c r="A221" s="232"/>
      <c r="B221" s="9" t="s">
        <v>117</v>
      </c>
      <c r="C221" s="17" t="s">
        <v>48</v>
      </c>
      <c r="D221" s="91">
        <v>41</v>
      </c>
      <c r="E221" s="46">
        <v>3</v>
      </c>
      <c r="F221" s="46">
        <v>0</v>
      </c>
      <c r="G221" s="46">
        <f t="shared" si="48"/>
        <v>44</v>
      </c>
      <c r="H221" s="60">
        <v>199</v>
      </c>
      <c r="I221" s="46">
        <v>10</v>
      </c>
      <c r="J221" s="61">
        <f t="shared" si="49"/>
        <v>209</v>
      </c>
      <c r="K221" s="60">
        <v>454</v>
      </c>
      <c r="L221" s="46">
        <v>31</v>
      </c>
      <c r="M221" s="61">
        <f t="shared" si="50"/>
        <v>485</v>
      </c>
      <c r="N221" s="47">
        <f t="shared" si="51"/>
        <v>253</v>
      </c>
      <c r="O221" s="91"/>
      <c r="P221" s="271"/>
    </row>
    <row r="222" spans="1:16" ht="18" customHeight="1" x14ac:dyDescent="0.2">
      <c r="A222" s="232"/>
      <c r="B222" s="9" t="s">
        <v>117</v>
      </c>
      <c r="C222" s="17" t="s">
        <v>49</v>
      </c>
      <c r="D222" s="91">
        <v>9</v>
      </c>
      <c r="E222" s="46">
        <v>1</v>
      </c>
      <c r="F222" s="46">
        <v>0</v>
      </c>
      <c r="G222" s="46">
        <f t="shared" si="48"/>
        <v>10</v>
      </c>
      <c r="H222" s="60">
        <v>199</v>
      </c>
      <c r="I222" s="46">
        <v>57</v>
      </c>
      <c r="J222" s="61">
        <f t="shared" si="49"/>
        <v>256</v>
      </c>
      <c r="K222" s="60">
        <v>285</v>
      </c>
      <c r="L222" s="46">
        <v>96</v>
      </c>
      <c r="M222" s="61">
        <f t="shared" si="50"/>
        <v>381</v>
      </c>
      <c r="N222" s="47">
        <f t="shared" si="51"/>
        <v>266</v>
      </c>
      <c r="O222" s="91"/>
      <c r="P222" s="271"/>
    </row>
    <row r="223" spans="1:16" ht="18" customHeight="1" x14ac:dyDescent="0.2">
      <c r="A223" s="232"/>
      <c r="B223" s="9" t="s">
        <v>117</v>
      </c>
      <c r="C223" s="17" t="s">
        <v>50</v>
      </c>
      <c r="D223" s="91">
        <v>20</v>
      </c>
      <c r="E223" s="46">
        <v>2</v>
      </c>
      <c r="F223" s="46">
        <v>0</v>
      </c>
      <c r="G223" s="46">
        <f t="shared" si="48"/>
        <v>22</v>
      </c>
      <c r="H223" s="60">
        <v>130</v>
      </c>
      <c r="I223" s="46">
        <v>0</v>
      </c>
      <c r="J223" s="61">
        <f t="shared" si="49"/>
        <v>130</v>
      </c>
      <c r="K223" s="60">
        <v>165</v>
      </c>
      <c r="L223" s="46">
        <v>20</v>
      </c>
      <c r="M223" s="61">
        <f t="shared" si="50"/>
        <v>185</v>
      </c>
      <c r="N223" s="47">
        <f t="shared" si="51"/>
        <v>152</v>
      </c>
      <c r="O223" s="91"/>
      <c r="P223" s="271"/>
    </row>
    <row r="224" spans="1:16" ht="18" customHeight="1" x14ac:dyDescent="0.2">
      <c r="A224" s="232"/>
      <c r="B224" s="11" t="s">
        <v>117</v>
      </c>
      <c r="C224" s="19" t="s">
        <v>51</v>
      </c>
      <c r="D224" s="105">
        <v>43</v>
      </c>
      <c r="E224" s="50">
        <v>1</v>
      </c>
      <c r="F224" s="50">
        <v>0</v>
      </c>
      <c r="G224" s="50">
        <f t="shared" si="48"/>
        <v>44</v>
      </c>
      <c r="H224" s="56">
        <v>735</v>
      </c>
      <c r="I224" s="50">
        <v>19</v>
      </c>
      <c r="J224" s="57">
        <f t="shared" si="49"/>
        <v>754</v>
      </c>
      <c r="K224" s="56">
        <v>1031</v>
      </c>
      <c r="L224" s="50">
        <v>23</v>
      </c>
      <c r="M224" s="57">
        <f t="shared" si="50"/>
        <v>1054</v>
      </c>
      <c r="N224" s="51">
        <f t="shared" si="51"/>
        <v>798</v>
      </c>
      <c r="O224" s="91"/>
      <c r="P224" s="271"/>
    </row>
    <row r="225" spans="1:16" ht="18" customHeight="1" x14ac:dyDescent="0.2">
      <c r="A225" s="232"/>
      <c r="B225" s="9" t="s">
        <v>117</v>
      </c>
      <c r="C225" s="17" t="s">
        <v>52</v>
      </c>
      <c r="D225" s="91">
        <v>196</v>
      </c>
      <c r="E225" s="46">
        <v>3</v>
      </c>
      <c r="F225" s="46">
        <v>0</v>
      </c>
      <c r="G225" s="46">
        <f t="shared" si="48"/>
        <v>199</v>
      </c>
      <c r="H225" s="60">
        <v>1045</v>
      </c>
      <c r="I225" s="46">
        <v>0</v>
      </c>
      <c r="J225" s="61">
        <f t="shared" si="49"/>
        <v>1045</v>
      </c>
      <c r="K225" s="60">
        <v>1790</v>
      </c>
      <c r="L225" s="46">
        <v>30</v>
      </c>
      <c r="M225" s="61">
        <f t="shared" si="50"/>
        <v>1820</v>
      </c>
      <c r="N225" s="47">
        <f t="shared" si="51"/>
        <v>1244</v>
      </c>
      <c r="O225" s="91"/>
      <c r="P225" s="271"/>
    </row>
    <row r="226" spans="1:16" ht="18" customHeight="1" x14ac:dyDescent="0.2">
      <c r="A226" s="232"/>
      <c r="B226" s="9" t="s">
        <v>117</v>
      </c>
      <c r="C226" s="17" t="s">
        <v>53</v>
      </c>
      <c r="D226" s="91">
        <v>112</v>
      </c>
      <c r="E226" s="46">
        <v>2</v>
      </c>
      <c r="F226" s="46">
        <v>0</v>
      </c>
      <c r="G226" s="46">
        <f t="shared" si="48"/>
        <v>114</v>
      </c>
      <c r="H226" s="60">
        <v>323</v>
      </c>
      <c r="I226" s="46">
        <v>54</v>
      </c>
      <c r="J226" s="61">
        <f t="shared" si="49"/>
        <v>377</v>
      </c>
      <c r="K226" s="60">
        <v>324</v>
      </c>
      <c r="L226" s="46">
        <v>77</v>
      </c>
      <c r="M226" s="61">
        <f t="shared" si="50"/>
        <v>401</v>
      </c>
      <c r="N226" s="47">
        <f t="shared" si="51"/>
        <v>491</v>
      </c>
      <c r="O226" s="91"/>
      <c r="P226" s="271"/>
    </row>
    <row r="227" spans="1:16" ht="18" customHeight="1" x14ac:dyDescent="0.2">
      <c r="A227" s="232"/>
      <c r="B227" s="9" t="s">
        <v>117</v>
      </c>
      <c r="C227" s="17" t="s">
        <v>54</v>
      </c>
      <c r="D227" s="91">
        <v>10</v>
      </c>
      <c r="E227" s="46">
        <v>0</v>
      </c>
      <c r="F227" s="46">
        <v>0</v>
      </c>
      <c r="G227" s="46">
        <f t="shared" si="48"/>
        <v>10</v>
      </c>
      <c r="H227" s="60">
        <v>25</v>
      </c>
      <c r="I227" s="46">
        <v>0</v>
      </c>
      <c r="J227" s="61">
        <f t="shared" si="49"/>
        <v>25</v>
      </c>
      <c r="K227" s="60">
        <v>243</v>
      </c>
      <c r="L227" s="46">
        <v>0</v>
      </c>
      <c r="M227" s="61">
        <f t="shared" si="50"/>
        <v>243</v>
      </c>
      <c r="N227" s="47">
        <f t="shared" si="51"/>
        <v>35</v>
      </c>
      <c r="O227" s="91"/>
      <c r="P227" s="271"/>
    </row>
    <row r="228" spans="1:16" ht="18" customHeight="1" x14ac:dyDescent="0.2">
      <c r="A228" s="232"/>
      <c r="B228" s="9" t="s">
        <v>145</v>
      </c>
      <c r="C228" s="17" t="s">
        <v>55</v>
      </c>
      <c r="D228" s="91">
        <v>15</v>
      </c>
      <c r="E228" s="46">
        <v>2</v>
      </c>
      <c r="F228" s="46">
        <v>0</v>
      </c>
      <c r="G228" s="46">
        <f t="shared" si="48"/>
        <v>17</v>
      </c>
      <c r="H228" s="60">
        <v>29</v>
      </c>
      <c r="I228" s="46">
        <v>31</v>
      </c>
      <c r="J228" s="61">
        <f t="shared" si="49"/>
        <v>60</v>
      </c>
      <c r="K228" s="60">
        <v>44</v>
      </c>
      <c r="L228" s="46">
        <v>38</v>
      </c>
      <c r="M228" s="61">
        <f t="shared" si="50"/>
        <v>82</v>
      </c>
      <c r="N228" s="47">
        <f t="shared" si="51"/>
        <v>77</v>
      </c>
      <c r="O228" s="91"/>
      <c r="P228" s="271"/>
    </row>
    <row r="229" spans="1:16" ht="18" customHeight="1" x14ac:dyDescent="0.2">
      <c r="A229" s="232"/>
      <c r="B229" s="9" t="s">
        <v>145</v>
      </c>
      <c r="C229" s="17" t="s">
        <v>332</v>
      </c>
      <c r="D229" s="91">
        <v>19</v>
      </c>
      <c r="E229" s="46">
        <v>1</v>
      </c>
      <c r="F229" s="46">
        <v>0</v>
      </c>
      <c r="G229" s="46">
        <f t="shared" si="48"/>
        <v>20</v>
      </c>
      <c r="H229" s="60">
        <v>50</v>
      </c>
      <c r="I229" s="46">
        <v>16</v>
      </c>
      <c r="J229" s="61">
        <f t="shared" si="49"/>
        <v>66</v>
      </c>
      <c r="K229" s="60">
        <v>73</v>
      </c>
      <c r="L229" s="46">
        <v>16</v>
      </c>
      <c r="M229" s="61">
        <f t="shared" si="50"/>
        <v>89</v>
      </c>
      <c r="N229" s="47">
        <f t="shared" si="51"/>
        <v>86</v>
      </c>
      <c r="O229" s="91"/>
      <c r="P229" s="271"/>
    </row>
    <row r="230" spans="1:16" ht="18" customHeight="1" x14ac:dyDescent="0.2">
      <c r="A230" s="232"/>
      <c r="B230" s="10" t="s">
        <v>145</v>
      </c>
      <c r="C230" s="18" t="s">
        <v>333</v>
      </c>
      <c r="D230" s="104">
        <v>16</v>
      </c>
      <c r="E230" s="48">
        <v>2</v>
      </c>
      <c r="F230" s="48">
        <v>2</v>
      </c>
      <c r="G230" s="48">
        <f t="shared" si="48"/>
        <v>20</v>
      </c>
      <c r="H230" s="58">
        <v>0</v>
      </c>
      <c r="I230" s="48">
        <v>0</v>
      </c>
      <c r="J230" s="59">
        <f t="shared" si="49"/>
        <v>0</v>
      </c>
      <c r="K230" s="58">
        <v>0</v>
      </c>
      <c r="L230" s="48">
        <v>0</v>
      </c>
      <c r="M230" s="59">
        <f t="shared" si="50"/>
        <v>0</v>
      </c>
      <c r="N230" s="49">
        <f t="shared" si="51"/>
        <v>20</v>
      </c>
      <c r="O230" s="91"/>
      <c r="P230" s="271"/>
    </row>
    <row r="231" spans="1:16" ht="18" customHeight="1" x14ac:dyDescent="0.2">
      <c r="A231" s="232"/>
      <c r="B231" s="9" t="s">
        <v>145</v>
      </c>
      <c r="C231" s="17" t="s">
        <v>334</v>
      </c>
      <c r="D231" s="91">
        <v>33</v>
      </c>
      <c r="E231" s="46">
        <v>0</v>
      </c>
      <c r="F231" s="46">
        <v>0</v>
      </c>
      <c r="G231" s="61">
        <f t="shared" si="48"/>
        <v>33</v>
      </c>
      <c r="H231" s="83">
        <v>4</v>
      </c>
      <c r="I231" s="46">
        <v>0</v>
      </c>
      <c r="J231" s="61">
        <f t="shared" si="49"/>
        <v>4</v>
      </c>
      <c r="K231" s="83">
        <v>16</v>
      </c>
      <c r="L231" s="46">
        <v>0</v>
      </c>
      <c r="M231" s="61">
        <f t="shared" si="50"/>
        <v>16</v>
      </c>
      <c r="N231" s="84">
        <f t="shared" si="51"/>
        <v>37</v>
      </c>
      <c r="O231" s="91"/>
      <c r="P231" s="271"/>
    </row>
    <row r="232" spans="1:16" ht="18" customHeight="1" x14ac:dyDescent="0.2">
      <c r="A232" s="233"/>
      <c r="B232" s="21" t="s">
        <v>119</v>
      </c>
      <c r="C232" s="22" t="s">
        <v>145</v>
      </c>
      <c r="D232" s="81">
        <f>SUM(D205:D231)</f>
        <v>1079</v>
      </c>
      <c r="E232" s="53">
        <f t="shared" ref="E232:N232" si="52">SUM(E205:E231)</f>
        <v>55</v>
      </c>
      <c r="F232" s="53">
        <f t="shared" si="52"/>
        <v>9</v>
      </c>
      <c r="G232" s="53">
        <f t="shared" si="52"/>
        <v>1143</v>
      </c>
      <c r="H232" s="81">
        <f t="shared" si="52"/>
        <v>7464</v>
      </c>
      <c r="I232" s="53">
        <f t="shared" si="52"/>
        <v>699</v>
      </c>
      <c r="J232" s="82">
        <f t="shared" si="52"/>
        <v>8163</v>
      </c>
      <c r="K232" s="81">
        <f t="shared" si="52"/>
        <v>12543</v>
      </c>
      <c r="L232" s="53">
        <f t="shared" si="52"/>
        <v>1199</v>
      </c>
      <c r="M232" s="82">
        <f t="shared" si="52"/>
        <v>13742</v>
      </c>
      <c r="N232" s="54">
        <f t="shared" si="52"/>
        <v>9306</v>
      </c>
      <c r="O232" s="128"/>
      <c r="P232" s="271"/>
    </row>
    <row r="233" spans="1:16" ht="18" customHeight="1" x14ac:dyDescent="0.2">
      <c r="A233" s="229" t="s">
        <v>173</v>
      </c>
      <c r="B233" s="26" t="s">
        <v>117</v>
      </c>
      <c r="C233" s="24" t="s">
        <v>335</v>
      </c>
      <c r="D233" s="107">
        <v>57</v>
      </c>
      <c r="E233" s="76">
        <v>11</v>
      </c>
      <c r="F233" s="76">
        <v>14</v>
      </c>
      <c r="G233" s="76">
        <f t="shared" ref="G233:G246" si="53">+D233+E233+F233</f>
        <v>82</v>
      </c>
      <c r="H233" s="70">
        <v>1102</v>
      </c>
      <c r="I233" s="76">
        <v>9</v>
      </c>
      <c r="J233" s="71">
        <f t="shared" ref="J233:J246" si="54">+H233+I233</f>
        <v>1111</v>
      </c>
      <c r="K233" s="70">
        <v>2713</v>
      </c>
      <c r="L233" s="76">
        <v>45</v>
      </c>
      <c r="M233" s="71">
        <f t="shared" ref="M233:M246" si="55">+K233+L233</f>
        <v>2758</v>
      </c>
      <c r="N233" s="85">
        <f t="shared" ref="N233:N246" si="56">+G233+J233</f>
        <v>1193</v>
      </c>
      <c r="O233" s="91"/>
      <c r="P233" s="271"/>
    </row>
    <row r="234" spans="1:16" ht="18" customHeight="1" x14ac:dyDescent="0.2">
      <c r="A234" s="232"/>
      <c r="B234" s="9" t="s">
        <v>117</v>
      </c>
      <c r="C234" s="17" t="s">
        <v>336</v>
      </c>
      <c r="D234" s="91">
        <v>70</v>
      </c>
      <c r="E234" s="46">
        <v>6</v>
      </c>
      <c r="F234" s="46">
        <v>0</v>
      </c>
      <c r="G234" s="46">
        <f t="shared" si="53"/>
        <v>76</v>
      </c>
      <c r="H234" s="60">
        <v>1001</v>
      </c>
      <c r="I234" s="46">
        <v>26</v>
      </c>
      <c r="J234" s="61">
        <f t="shared" si="54"/>
        <v>1027</v>
      </c>
      <c r="K234" s="60">
        <v>1908</v>
      </c>
      <c r="L234" s="46">
        <v>52</v>
      </c>
      <c r="M234" s="61">
        <f t="shared" si="55"/>
        <v>1960</v>
      </c>
      <c r="N234" s="47">
        <f t="shared" si="56"/>
        <v>1103</v>
      </c>
      <c r="O234" s="91"/>
      <c r="P234" s="271"/>
    </row>
    <row r="235" spans="1:16" ht="18" customHeight="1" x14ac:dyDescent="0.2">
      <c r="A235" s="232"/>
      <c r="B235" s="9" t="s">
        <v>117</v>
      </c>
      <c r="C235" s="17" t="s">
        <v>337</v>
      </c>
      <c r="D235" s="91">
        <v>29</v>
      </c>
      <c r="E235" s="46">
        <v>3</v>
      </c>
      <c r="F235" s="46">
        <v>0</v>
      </c>
      <c r="G235" s="46">
        <f t="shared" si="53"/>
        <v>32</v>
      </c>
      <c r="H235" s="60">
        <v>1015</v>
      </c>
      <c r="I235" s="46">
        <v>15</v>
      </c>
      <c r="J235" s="61">
        <f t="shared" si="54"/>
        <v>1030</v>
      </c>
      <c r="K235" s="60">
        <v>3488</v>
      </c>
      <c r="L235" s="46">
        <v>50</v>
      </c>
      <c r="M235" s="61">
        <f t="shared" si="55"/>
        <v>3538</v>
      </c>
      <c r="N235" s="47">
        <f t="shared" si="56"/>
        <v>1062</v>
      </c>
      <c r="O235" s="91"/>
      <c r="P235" s="271"/>
    </row>
    <row r="236" spans="1:16" ht="18" customHeight="1" x14ac:dyDescent="0.2">
      <c r="A236" s="232"/>
      <c r="B236" s="9" t="s">
        <v>117</v>
      </c>
      <c r="C236" s="17" t="s">
        <v>338</v>
      </c>
      <c r="D236" s="91">
        <v>26</v>
      </c>
      <c r="E236" s="46">
        <v>4</v>
      </c>
      <c r="F236" s="46">
        <v>2</v>
      </c>
      <c r="G236" s="46">
        <f t="shared" si="53"/>
        <v>32</v>
      </c>
      <c r="H236" s="60">
        <v>199</v>
      </c>
      <c r="I236" s="46">
        <v>0</v>
      </c>
      <c r="J236" s="61">
        <f t="shared" si="54"/>
        <v>199</v>
      </c>
      <c r="K236" s="60">
        <v>511</v>
      </c>
      <c r="L236" s="46">
        <v>0</v>
      </c>
      <c r="M236" s="61">
        <f t="shared" si="55"/>
        <v>511</v>
      </c>
      <c r="N236" s="47">
        <f t="shared" si="56"/>
        <v>231</v>
      </c>
      <c r="O236" s="91"/>
      <c r="P236" s="271"/>
    </row>
    <row r="237" spans="1:16" ht="18" customHeight="1" x14ac:dyDescent="0.2">
      <c r="A237" s="232"/>
      <c r="B237" s="9" t="s">
        <v>117</v>
      </c>
      <c r="C237" s="17" t="s">
        <v>339</v>
      </c>
      <c r="D237" s="91">
        <v>20</v>
      </c>
      <c r="E237" s="46">
        <v>3</v>
      </c>
      <c r="F237" s="46">
        <v>2</v>
      </c>
      <c r="G237" s="46">
        <f t="shared" si="53"/>
        <v>25</v>
      </c>
      <c r="H237" s="60">
        <v>278</v>
      </c>
      <c r="I237" s="46">
        <v>16</v>
      </c>
      <c r="J237" s="61">
        <f t="shared" si="54"/>
        <v>294</v>
      </c>
      <c r="K237" s="60">
        <v>621</v>
      </c>
      <c r="L237" s="46">
        <v>22</v>
      </c>
      <c r="M237" s="61">
        <f t="shared" si="55"/>
        <v>643</v>
      </c>
      <c r="N237" s="47">
        <f t="shared" si="56"/>
        <v>319</v>
      </c>
      <c r="O237" s="91"/>
      <c r="P237" s="271"/>
    </row>
    <row r="238" spans="1:16" ht="18" customHeight="1" x14ac:dyDescent="0.2">
      <c r="A238" s="232"/>
      <c r="B238" s="10" t="s">
        <v>117</v>
      </c>
      <c r="C238" s="18" t="s">
        <v>340</v>
      </c>
      <c r="D238" s="104">
        <v>5</v>
      </c>
      <c r="E238" s="48">
        <v>1</v>
      </c>
      <c r="F238" s="48">
        <v>1</v>
      </c>
      <c r="G238" s="48">
        <f t="shared" si="53"/>
        <v>7</v>
      </c>
      <c r="H238" s="58">
        <v>90</v>
      </c>
      <c r="I238" s="48">
        <v>4</v>
      </c>
      <c r="J238" s="59">
        <f t="shared" si="54"/>
        <v>94</v>
      </c>
      <c r="K238" s="58">
        <v>139</v>
      </c>
      <c r="L238" s="48">
        <v>5</v>
      </c>
      <c r="M238" s="59">
        <f t="shared" si="55"/>
        <v>144</v>
      </c>
      <c r="N238" s="49">
        <f t="shared" si="56"/>
        <v>101</v>
      </c>
      <c r="O238" s="91"/>
      <c r="P238" s="271"/>
    </row>
    <row r="239" spans="1:16" ht="18" customHeight="1" x14ac:dyDescent="0.2">
      <c r="A239" s="232"/>
      <c r="B239" s="9" t="s">
        <v>117</v>
      </c>
      <c r="C239" s="17" t="s">
        <v>341</v>
      </c>
      <c r="D239" s="91">
        <v>12</v>
      </c>
      <c r="E239" s="46">
        <v>0</v>
      </c>
      <c r="F239" s="46">
        <v>0</v>
      </c>
      <c r="G239" s="46">
        <f t="shared" si="53"/>
        <v>12</v>
      </c>
      <c r="H239" s="60">
        <v>57</v>
      </c>
      <c r="I239" s="46">
        <v>0</v>
      </c>
      <c r="J239" s="61">
        <f t="shared" si="54"/>
        <v>57</v>
      </c>
      <c r="K239" s="60">
        <v>155</v>
      </c>
      <c r="L239" s="46">
        <v>5</v>
      </c>
      <c r="M239" s="61">
        <f t="shared" si="55"/>
        <v>160</v>
      </c>
      <c r="N239" s="47">
        <f t="shared" si="56"/>
        <v>69</v>
      </c>
      <c r="O239" s="91"/>
      <c r="P239" s="271"/>
    </row>
    <row r="240" spans="1:16" ht="18" customHeight="1" x14ac:dyDescent="0.2">
      <c r="A240" s="232"/>
      <c r="B240" s="9" t="s">
        <v>117</v>
      </c>
      <c r="C240" s="17" t="s">
        <v>342</v>
      </c>
      <c r="D240" s="91">
        <v>24</v>
      </c>
      <c r="E240" s="46">
        <v>5</v>
      </c>
      <c r="F240" s="46">
        <v>0</v>
      </c>
      <c r="G240" s="46">
        <f t="shared" si="53"/>
        <v>29</v>
      </c>
      <c r="H240" s="60">
        <v>342</v>
      </c>
      <c r="I240" s="46">
        <v>4</v>
      </c>
      <c r="J240" s="61">
        <f t="shared" si="54"/>
        <v>346</v>
      </c>
      <c r="K240" s="60">
        <v>915</v>
      </c>
      <c r="L240" s="46">
        <v>7</v>
      </c>
      <c r="M240" s="61">
        <f t="shared" si="55"/>
        <v>922</v>
      </c>
      <c r="N240" s="47">
        <f t="shared" si="56"/>
        <v>375</v>
      </c>
      <c r="O240" s="91"/>
      <c r="P240" s="271"/>
    </row>
    <row r="241" spans="1:16" ht="18" customHeight="1" x14ac:dyDescent="0.2">
      <c r="A241" s="232"/>
      <c r="B241" s="9" t="s">
        <v>117</v>
      </c>
      <c r="C241" s="17" t="s">
        <v>343</v>
      </c>
      <c r="D241" s="91">
        <v>8</v>
      </c>
      <c r="E241" s="46">
        <v>1</v>
      </c>
      <c r="F241" s="46">
        <v>0</v>
      </c>
      <c r="G241" s="46">
        <f t="shared" si="53"/>
        <v>9</v>
      </c>
      <c r="H241" s="60">
        <v>0</v>
      </c>
      <c r="I241" s="46">
        <v>0</v>
      </c>
      <c r="J241" s="61">
        <f t="shared" si="54"/>
        <v>0</v>
      </c>
      <c r="K241" s="60">
        <v>0</v>
      </c>
      <c r="L241" s="46">
        <v>0</v>
      </c>
      <c r="M241" s="61">
        <f t="shared" si="55"/>
        <v>0</v>
      </c>
      <c r="N241" s="47">
        <f t="shared" si="56"/>
        <v>9</v>
      </c>
      <c r="O241" s="91"/>
      <c r="P241" s="271"/>
    </row>
    <row r="242" spans="1:16" ht="18" customHeight="1" x14ac:dyDescent="0.2">
      <c r="A242" s="232"/>
      <c r="B242" s="11" t="s">
        <v>117</v>
      </c>
      <c r="C242" s="19" t="s">
        <v>344</v>
      </c>
      <c r="D242" s="105">
        <v>33</v>
      </c>
      <c r="E242" s="50">
        <v>5</v>
      </c>
      <c r="F242" s="50">
        <v>0</v>
      </c>
      <c r="G242" s="50">
        <f t="shared" si="53"/>
        <v>38</v>
      </c>
      <c r="H242" s="56">
        <v>30</v>
      </c>
      <c r="I242" s="50">
        <v>0</v>
      </c>
      <c r="J242" s="57">
        <f t="shared" si="54"/>
        <v>30</v>
      </c>
      <c r="K242" s="56">
        <v>85</v>
      </c>
      <c r="L242" s="50">
        <v>0</v>
      </c>
      <c r="M242" s="57">
        <f t="shared" si="55"/>
        <v>85</v>
      </c>
      <c r="N242" s="51">
        <f t="shared" si="56"/>
        <v>68</v>
      </c>
      <c r="O242" s="91"/>
      <c r="P242" s="271"/>
    </row>
    <row r="243" spans="1:16" ht="18" customHeight="1" x14ac:dyDescent="0.2">
      <c r="A243" s="232"/>
      <c r="B243" s="9" t="s">
        <v>117</v>
      </c>
      <c r="C243" s="17" t="s">
        <v>345</v>
      </c>
      <c r="D243" s="91">
        <v>10</v>
      </c>
      <c r="E243" s="46">
        <v>0</v>
      </c>
      <c r="F243" s="46">
        <v>1</v>
      </c>
      <c r="G243" s="46">
        <f t="shared" si="53"/>
        <v>11</v>
      </c>
      <c r="H243" s="60">
        <v>147</v>
      </c>
      <c r="I243" s="46">
        <v>6</v>
      </c>
      <c r="J243" s="61">
        <f t="shared" si="54"/>
        <v>153</v>
      </c>
      <c r="K243" s="60">
        <v>361</v>
      </c>
      <c r="L243" s="46">
        <v>20</v>
      </c>
      <c r="M243" s="61">
        <f t="shared" si="55"/>
        <v>381</v>
      </c>
      <c r="N243" s="47">
        <f t="shared" si="56"/>
        <v>164</v>
      </c>
      <c r="O243" s="91"/>
      <c r="P243" s="271"/>
    </row>
    <row r="244" spans="1:16" ht="18" customHeight="1" x14ac:dyDescent="0.2">
      <c r="A244" s="232"/>
      <c r="B244" s="9" t="s">
        <v>117</v>
      </c>
      <c r="C244" s="17" t="s">
        <v>346</v>
      </c>
      <c r="D244" s="91">
        <v>0</v>
      </c>
      <c r="E244" s="46">
        <v>0</v>
      </c>
      <c r="F244" s="46">
        <v>0</v>
      </c>
      <c r="G244" s="46">
        <f t="shared" si="53"/>
        <v>0</v>
      </c>
      <c r="H244" s="60">
        <v>15</v>
      </c>
      <c r="I244" s="46">
        <v>0</v>
      </c>
      <c r="J244" s="61">
        <f t="shared" si="54"/>
        <v>15</v>
      </c>
      <c r="K244" s="60">
        <v>82</v>
      </c>
      <c r="L244" s="46">
        <v>5</v>
      </c>
      <c r="M244" s="61">
        <f t="shared" si="55"/>
        <v>87</v>
      </c>
      <c r="N244" s="47">
        <f t="shared" si="56"/>
        <v>15</v>
      </c>
      <c r="O244" s="91"/>
      <c r="P244" s="271"/>
    </row>
    <row r="245" spans="1:16" ht="18" customHeight="1" x14ac:dyDescent="0.2">
      <c r="A245" s="232"/>
      <c r="B245" s="9" t="s">
        <v>117</v>
      </c>
      <c r="C245" s="17" t="s">
        <v>347</v>
      </c>
      <c r="D245" s="91">
        <v>11</v>
      </c>
      <c r="E245" s="46">
        <v>1</v>
      </c>
      <c r="F245" s="46">
        <v>1</v>
      </c>
      <c r="G245" s="46">
        <f t="shared" si="53"/>
        <v>13</v>
      </c>
      <c r="H245" s="60">
        <v>209</v>
      </c>
      <c r="I245" s="46">
        <v>0</v>
      </c>
      <c r="J245" s="61">
        <f t="shared" si="54"/>
        <v>209</v>
      </c>
      <c r="K245" s="60">
        <v>413</v>
      </c>
      <c r="L245" s="46">
        <v>7</v>
      </c>
      <c r="M245" s="61">
        <f t="shared" si="55"/>
        <v>420</v>
      </c>
      <c r="N245" s="47">
        <f t="shared" si="56"/>
        <v>222</v>
      </c>
      <c r="O245" s="91"/>
      <c r="P245" s="271"/>
    </row>
    <row r="246" spans="1:16" ht="18" customHeight="1" x14ac:dyDescent="0.2">
      <c r="A246" s="232"/>
      <c r="B246" s="9" t="s">
        <v>117</v>
      </c>
      <c r="C246" s="17" t="s">
        <v>717</v>
      </c>
      <c r="D246" s="91">
        <v>0</v>
      </c>
      <c r="E246" s="46">
        <v>0</v>
      </c>
      <c r="F246" s="46">
        <v>0</v>
      </c>
      <c r="G246" s="46">
        <f t="shared" si="53"/>
        <v>0</v>
      </c>
      <c r="H246" s="60">
        <v>0</v>
      </c>
      <c r="I246" s="46">
        <v>0</v>
      </c>
      <c r="J246" s="61">
        <f t="shared" si="54"/>
        <v>0</v>
      </c>
      <c r="K246" s="60">
        <v>0</v>
      </c>
      <c r="L246" s="46">
        <v>0</v>
      </c>
      <c r="M246" s="61">
        <f t="shared" si="55"/>
        <v>0</v>
      </c>
      <c r="N246" s="47">
        <f t="shared" si="56"/>
        <v>0</v>
      </c>
      <c r="O246" s="91"/>
      <c r="P246" s="271"/>
    </row>
    <row r="247" spans="1:16" ht="18" customHeight="1" x14ac:dyDescent="0.2">
      <c r="A247" s="233"/>
      <c r="B247" s="21" t="s">
        <v>119</v>
      </c>
      <c r="C247" s="22" t="s">
        <v>145</v>
      </c>
      <c r="D247" s="81">
        <f>SUM(D233:D246)</f>
        <v>305</v>
      </c>
      <c r="E247" s="53">
        <f t="shared" ref="E247:N247" si="57">SUM(E233:E246)</f>
        <v>40</v>
      </c>
      <c r="F247" s="53">
        <f t="shared" si="57"/>
        <v>21</v>
      </c>
      <c r="G247" s="53">
        <f t="shared" si="57"/>
        <v>366</v>
      </c>
      <c r="H247" s="81">
        <f t="shared" si="57"/>
        <v>4485</v>
      </c>
      <c r="I247" s="53">
        <f t="shared" si="57"/>
        <v>80</v>
      </c>
      <c r="J247" s="82">
        <f t="shared" si="57"/>
        <v>4565</v>
      </c>
      <c r="K247" s="81">
        <f t="shared" si="57"/>
        <v>11391</v>
      </c>
      <c r="L247" s="53">
        <f t="shared" si="57"/>
        <v>218</v>
      </c>
      <c r="M247" s="82">
        <f t="shared" si="57"/>
        <v>11609</v>
      </c>
      <c r="N247" s="54">
        <f t="shared" si="57"/>
        <v>4931</v>
      </c>
      <c r="O247" s="128"/>
      <c r="P247" s="271"/>
    </row>
    <row r="248" spans="1:16" ht="18" customHeight="1" x14ac:dyDescent="0.2">
      <c r="A248" s="229" t="s">
        <v>174</v>
      </c>
      <c r="B248" s="26" t="s">
        <v>117</v>
      </c>
      <c r="C248" s="24" t="s">
        <v>348</v>
      </c>
      <c r="D248" s="76">
        <v>138</v>
      </c>
      <c r="E248" s="76">
        <v>6</v>
      </c>
      <c r="F248" s="76">
        <v>13</v>
      </c>
      <c r="G248" s="107">
        <f t="shared" ref="G248:G263" si="58">+D248+E248+F248</f>
        <v>157</v>
      </c>
      <c r="H248" s="70">
        <v>2485</v>
      </c>
      <c r="I248" s="76">
        <v>17</v>
      </c>
      <c r="J248" s="71">
        <f t="shared" ref="J248:J263" si="59">+H248+I248</f>
        <v>2502</v>
      </c>
      <c r="K248" s="70">
        <v>4154</v>
      </c>
      <c r="L248" s="76">
        <v>40</v>
      </c>
      <c r="M248" s="71">
        <f t="shared" ref="M248:M263" si="60">+K248+L248</f>
        <v>4194</v>
      </c>
      <c r="N248" s="55">
        <f t="shared" ref="N248:N263" si="61">+G248+J248</f>
        <v>2659</v>
      </c>
      <c r="O248" s="91"/>
      <c r="P248" s="271"/>
    </row>
    <row r="249" spans="1:16" ht="18" customHeight="1" x14ac:dyDescent="0.2">
      <c r="A249" s="230"/>
      <c r="B249" s="23" t="s">
        <v>117</v>
      </c>
      <c r="C249" s="17" t="s">
        <v>349</v>
      </c>
      <c r="D249" s="46">
        <v>1</v>
      </c>
      <c r="E249" s="46">
        <v>0</v>
      </c>
      <c r="F249" s="46">
        <v>2</v>
      </c>
      <c r="G249" s="91">
        <f t="shared" si="58"/>
        <v>3</v>
      </c>
      <c r="H249" s="60">
        <v>30</v>
      </c>
      <c r="I249" s="46">
        <v>0</v>
      </c>
      <c r="J249" s="61">
        <f t="shared" si="59"/>
        <v>30</v>
      </c>
      <c r="K249" s="60">
        <v>138</v>
      </c>
      <c r="L249" s="46">
        <v>0</v>
      </c>
      <c r="M249" s="61">
        <f t="shared" si="60"/>
        <v>138</v>
      </c>
      <c r="N249" s="47">
        <f t="shared" si="61"/>
        <v>33</v>
      </c>
      <c r="O249" s="91"/>
      <c r="P249" s="271"/>
    </row>
    <row r="250" spans="1:16" ht="18" customHeight="1" x14ac:dyDescent="0.2">
      <c r="A250" s="230"/>
      <c r="B250" s="23" t="s">
        <v>117</v>
      </c>
      <c r="C250" s="17" t="s">
        <v>350</v>
      </c>
      <c r="D250" s="46">
        <v>6</v>
      </c>
      <c r="E250" s="46">
        <v>0</v>
      </c>
      <c r="F250" s="46">
        <v>1</v>
      </c>
      <c r="G250" s="91">
        <f t="shared" si="58"/>
        <v>7</v>
      </c>
      <c r="H250" s="60">
        <v>1007</v>
      </c>
      <c r="I250" s="46">
        <v>8</v>
      </c>
      <c r="J250" s="61">
        <f t="shared" si="59"/>
        <v>1015</v>
      </c>
      <c r="K250" s="60">
        <v>1551</v>
      </c>
      <c r="L250" s="46">
        <v>16</v>
      </c>
      <c r="M250" s="61">
        <f t="shared" si="60"/>
        <v>1567</v>
      </c>
      <c r="N250" s="47">
        <f t="shared" si="61"/>
        <v>1022</v>
      </c>
      <c r="O250" s="91"/>
      <c r="P250" s="271"/>
    </row>
    <row r="251" spans="1:16" ht="18" customHeight="1" x14ac:dyDescent="0.2">
      <c r="A251" s="230"/>
      <c r="B251" s="23" t="s">
        <v>117</v>
      </c>
      <c r="C251" s="17" t="s">
        <v>351</v>
      </c>
      <c r="D251" s="46">
        <v>16</v>
      </c>
      <c r="E251" s="46">
        <v>0</v>
      </c>
      <c r="F251" s="46">
        <v>1</v>
      </c>
      <c r="G251" s="91">
        <f t="shared" si="58"/>
        <v>17</v>
      </c>
      <c r="H251" s="60">
        <v>352</v>
      </c>
      <c r="I251" s="46">
        <v>0</v>
      </c>
      <c r="J251" s="61">
        <f t="shared" si="59"/>
        <v>352</v>
      </c>
      <c r="K251" s="60">
        <v>625</v>
      </c>
      <c r="L251" s="46">
        <v>0</v>
      </c>
      <c r="M251" s="61">
        <f t="shared" si="60"/>
        <v>625</v>
      </c>
      <c r="N251" s="47">
        <f t="shared" si="61"/>
        <v>369</v>
      </c>
      <c r="O251" s="91"/>
      <c r="P251" s="271"/>
    </row>
    <row r="252" spans="1:16" ht="18" customHeight="1" x14ac:dyDescent="0.2">
      <c r="A252" s="230"/>
      <c r="B252" s="23" t="s">
        <v>117</v>
      </c>
      <c r="C252" s="17" t="s">
        <v>352</v>
      </c>
      <c r="D252" s="46">
        <v>7</v>
      </c>
      <c r="E252" s="46">
        <v>0</v>
      </c>
      <c r="F252" s="46">
        <v>0</v>
      </c>
      <c r="G252" s="91">
        <f t="shared" si="58"/>
        <v>7</v>
      </c>
      <c r="H252" s="60">
        <v>276</v>
      </c>
      <c r="I252" s="46">
        <v>2</v>
      </c>
      <c r="J252" s="61">
        <f t="shared" si="59"/>
        <v>278</v>
      </c>
      <c r="K252" s="60">
        <v>555</v>
      </c>
      <c r="L252" s="46">
        <v>9</v>
      </c>
      <c r="M252" s="61">
        <f t="shared" si="60"/>
        <v>564</v>
      </c>
      <c r="N252" s="47">
        <f t="shared" si="61"/>
        <v>285</v>
      </c>
      <c r="O252" s="91"/>
      <c r="P252" s="271"/>
    </row>
    <row r="253" spans="1:16" ht="18" customHeight="1" x14ac:dyDescent="0.2">
      <c r="A253" s="230"/>
      <c r="B253" s="27" t="s">
        <v>117</v>
      </c>
      <c r="C253" s="18" t="s">
        <v>353</v>
      </c>
      <c r="D253" s="48">
        <v>6</v>
      </c>
      <c r="E253" s="48">
        <v>2</v>
      </c>
      <c r="F253" s="48">
        <v>1</v>
      </c>
      <c r="G253" s="104">
        <f t="shared" si="58"/>
        <v>9</v>
      </c>
      <c r="H253" s="58">
        <v>361</v>
      </c>
      <c r="I253" s="48">
        <v>15</v>
      </c>
      <c r="J253" s="59">
        <f t="shared" si="59"/>
        <v>376</v>
      </c>
      <c r="K253" s="58">
        <v>620</v>
      </c>
      <c r="L253" s="48">
        <v>24</v>
      </c>
      <c r="M253" s="59">
        <f t="shared" si="60"/>
        <v>644</v>
      </c>
      <c r="N253" s="49">
        <f t="shared" si="61"/>
        <v>385</v>
      </c>
      <c r="O253" s="91"/>
      <c r="P253" s="271"/>
    </row>
    <row r="254" spans="1:16" ht="18" customHeight="1" x14ac:dyDescent="0.2">
      <c r="A254" s="230"/>
      <c r="B254" s="23" t="s">
        <v>117</v>
      </c>
      <c r="C254" s="17" t="s">
        <v>354</v>
      </c>
      <c r="D254" s="46">
        <v>14</v>
      </c>
      <c r="E254" s="46">
        <v>3</v>
      </c>
      <c r="F254" s="46">
        <v>4</v>
      </c>
      <c r="G254" s="91">
        <f t="shared" si="58"/>
        <v>21</v>
      </c>
      <c r="H254" s="60">
        <v>508</v>
      </c>
      <c r="I254" s="46">
        <v>0</v>
      </c>
      <c r="J254" s="61">
        <f t="shared" si="59"/>
        <v>508</v>
      </c>
      <c r="K254" s="60">
        <v>520</v>
      </c>
      <c r="L254" s="46">
        <v>0</v>
      </c>
      <c r="M254" s="61">
        <f t="shared" si="60"/>
        <v>520</v>
      </c>
      <c r="N254" s="47">
        <f t="shared" si="61"/>
        <v>529</v>
      </c>
      <c r="O254" s="91"/>
      <c r="P254" s="271"/>
    </row>
    <row r="255" spans="1:16" ht="18" customHeight="1" x14ac:dyDescent="0.2">
      <c r="A255" s="230"/>
      <c r="B255" s="23" t="s">
        <v>117</v>
      </c>
      <c r="C255" s="17" t="s">
        <v>355</v>
      </c>
      <c r="D255" s="46">
        <v>38</v>
      </c>
      <c r="E255" s="46">
        <v>0</v>
      </c>
      <c r="F255" s="46">
        <v>2</v>
      </c>
      <c r="G255" s="91">
        <f t="shared" si="58"/>
        <v>40</v>
      </c>
      <c r="H255" s="60">
        <v>309</v>
      </c>
      <c r="I255" s="46">
        <v>5</v>
      </c>
      <c r="J255" s="61">
        <f t="shared" si="59"/>
        <v>314</v>
      </c>
      <c r="K255" s="60">
        <v>605</v>
      </c>
      <c r="L255" s="46">
        <v>12</v>
      </c>
      <c r="M255" s="61">
        <f t="shared" si="60"/>
        <v>617</v>
      </c>
      <c r="N255" s="47">
        <f t="shared" si="61"/>
        <v>354</v>
      </c>
      <c r="O255" s="91"/>
      <c r="P255" s="271"/>
    </row>
    <row r="256" spans="1:16" ht="18" customHeight="1" x14ac:dyDescent="0.2">
      <c r="A256" s="230"/>
      <c r="B256" s="23" t="s">
        <v>117</v>
      </c>
      <c r="C256" s="17" t="s">
        <v>356</v>
      </c>
      <c r="D256" s="46">
        <v>1</v>
      </c>
      <c r="E256" s="46">
        <v>0</v>
      </c>
      <c r="F256" s="46">
        <v>0</v>
      </c>
      <c r="G256" s="91">
        <f t="shared" si="58"/>
        <v>1</v>
      </c>
      <c r="H256" s="60">
        <v>321</v>
      </c>
      <c r="I256" s="46">
        <v>0</v>
      </c>
      <c r="J256" s="61">
        <f t="shared" si="59"/>
        <v>321</v>
      </c>
      <c r="K256" s="60">
        <v>600</v>
      </c>
      <c r="L256" s="46">
        <v>0</v>
      </c>
      <c r="M256" s="61">
        <f t="shared" si="60"/>
        <v>600</v>
      </c>
      <c r="N256" s="47">
        <f t="shared" si="61"/>
        <v>322</v>
      </c>
      <c r="O256" s="91"/>
      <c r="P256" s="271"/>
    </row>
    <row r="257" spans="1:16" ht="18" customHeight="1" x14ac:dyDescent="0.2">
      <c r="A257" s="230"/>
      <c r="B257" s="28" t="s">
        <v>117</v>
      </c>
      <c r="C257" s="19" t="s">
        <v>57</v>
      </c>
      <c r="D257" s="50">
        <v>0</v>
      </c>
      <c r="E257" s="50">
        <v>0</v>
      </c>
      <c r="F257" s="50">
        <v>1</v>
      </c>
      <c r="G257" s="105">
        <f t="shared" si="58"/>
        <v>1</v>
      </c>
      <c r="H257" s="56">
        <v>25</v>
      </c>
      <c r="I257" s="50">
        <v>0</v>
      </c>
      <c r="J257" s="57">
        <f t="shared" si="59"/>
        <v>25</v>
      </c>
      <c r="K257" s="56">
        <v>55</v>
      </c>
      <c r="L257" s="50">
        <v>0</v>
      </c>
      <c r="M257" s="57">
        <f t="shared" si="60"/>
        <v>55</v>
      </c>
      <c r="N257" s="52">
        <f t="shared" si="61"/>
        <v>26</v>
      </c>
      <c r="O257" s="91"/>
      <c r="P257" s="271"/>
    </row>
    <row r="258" spans="1:16" ht="18" customHeight="1" x14ac:dyDescent="0.2">
      <c r="A258" s="230"/>
      <c r="B258" s="27" t="s">
        <v>117</v>
      </c>
      <c r="C258" s="18" t="s">
        <v>56</v>
      </c>
      <c r="D258" s="48">
        <v>15</v>
      </c>
      <c r="E258" s="48">
        <v>0</v>
      </c>
      <c r="F258" s="48">
        <v>1</v>
      </c>
      <c r="G258" s="104">
        <f t="shared" si="58"/>
        <v>16</v>
      </c>
      <c r="H258" s="58">
        <v>436</v>
      </c>
      <c r="I258" s="48">
        <v>6</v>
      </c>
      <c r="J258" s="59">
        <f t="shared" si="59"/>
        <v>442</v>
      </c>
      <c r="K258" s="58">
        <v>521</v>
      </c>
      <c r="L258" s="48">
        <v>10</v>
      </c>
      <c r="M258" s="59">
        <f t="shared" si="60"/>
        <v>531</v>
      </c>
      <c r="N258" s="72">
        <f t="shared" si="61"/>
        <v>458</v>
      </c>
      <c r="O258" s="91"/>
      <c r="P258" s="271"/>
    </row>
    <row r="259" spans="1:16" ht="18" customHeight="1" x14ac:dyDescent="0.2">
      <c r="A259" s="230"/>
      <c r="B259" s="23" t="s">
        <v>117</v>
      </c>
      <c r="C259" s="17" t="s">
        <v>58</v>
      </c>
      <c r="D259" s="46">
        <v>47</v>
      </c>
      <c r="E259" s="46">
        <v>3</v>
      </c>
      <c r="F259" s="46">
        <v>6</v>
      </c>
      <c r="G259" s="91">
        <f t="shared" si="58"/>
        <v>56</v>
      </c>
      <c r="H259" s="60">
        <v>289</v>
      </c>
      <c r="I259" s="46">
        <v>7</v>
      </c>
      <c r="J259" s="61">
        <f t="shared" si="59"/>
        <v>296</v>
      </c>
      <c r="K259" s="60">
        <v>436</v>
      </c>
      <c r="L259" s="46">
        <v>10</v>
      </c>
      <c r="M259" s="61">
        <f t="shared" si="60"/>
        <v>446</v>
      </c>
      <c r="N259" s="47">
        <f t="shared" si="61"/>
        <v>352</v>
      </c>
      <c r="O259" s="91"/>
      <c r="P259" s="271"/>
    </row>
    <row r="260" spans="1:16" ht="18" customHeight="1" x14ac:dyDescent="0.2">
      <c r="A260" s="230"/>
      <c r="B260" s="23" t="s">
        <v>117</v>
      </c>
      <c r="C260" s="17" t="s">
        <v>59</v>
      </c>
      <c r="D260" s="46">
        <v>9</v>
      </c>
      <c r="E260" s="46">
        <v>0</v>
      </c>
      <c r="F260" s="46">
        <v>2</v>
      </c>
      <c r="G260" s="91">
        <f t="shared" si="58"/>
        <v>11</v>
      </c>
      <c r="H260" s="60">
        <v>305</v>
      </c>
      <c r="I260" s="46">
        <v>0</v>
      </c>
      <c r="J260" s="61">
        <f t="shared" si="59"/>
        <v>305</v>
      </c>
      <c r="K260" s="60">
        <v>461</v>
      </c>
      <c r="L260" s="46">
        <v>0</v>
      </c>
      <c r="M260" s="61">
        <f t="shared" si="60"/>
        <v>461</v>
      </c>
      <c r="N260" s="47">
        <f t="shared" si="61"/>
        <v>316</v>
      </c>
      <c r="O260" s="91"/>
      <c r="P260" s="271"/>
    </row>
    <row r="261" spans="1:16" ht="18" customHeight="1" x14ac:dyDescent="0.2">
      <c r="A261" s="230"/>
      <c r="B261" s="23" t="s">
        <v>117</v>
      </c>
      <c r="C261" s="17" t="s">
        <v>60</v>
      </c>
      <c r="D261" s="46">
        <v>18</v>
      </c>
      <c r="E261" s="46">
        <v>1</v>
      </c>
      <c r="F261" s="46">
        <v>4</v>
      </c>
      <c r="G261" s="91">
        <f t="shared" si="58"/>
        <v>23</v>
      </c>
      <c r="H261" s="60">
        <v>293</v>
      </c>
      <c r="I261" s="46">
        <v>7</v>
      </c>
      <c r="J261" s="61">
        <f t="shared" si="59"/>
        <v>300</v>
      </c>
      <c r="K261" s="60">
        <v>539</v>
      </c>
      <c r="L261" s="46">
        <v>10</v>
      </c>
      <c r="M261" s="61">
        <f t="shared" si="60"/>
        <v>549</v>
      </c>
      <c r="N261" s="78">
        <f t="shared" si="61"/>
        <v>323</v>
      </c>
      <c r="O261" s="91"/>
      <c r="P261" s="271"/>
    </row>
    <row r="262" spans="1:16" ht="18" customHeight="1" x14ac:dyDescent="0.2">
      <c r="A262" s="230"/>
      <c r="B262" s="28" t="s">
        <v>117</v>
      </c>
      <c r="C262" s="19" t="s">
        <v>61</v>
      </c>
      <c r="D262" s="50">
        <v>24</v>
      </c>
      <c r="E262" s="50">
        <v>0</v>
      </c>
      <c r="F262" s="50">
        <v>2</v>
      </c>
      <c r="G262" s="105">
        <f t="shared" si="58"/>
        <v>26</v>
      </c>
      <c r="H262" s="56">
        <v>179</v>
      </c>
      <c r="I262" s="50">
        <v>0</v>
      </c>
      <c r="J262" s="57">
        <f t="shared" si="59"/>
        <v>179</v>
      </c>
      <c r="K262" s="56">
        <v>297</v>
      </c>
      <c r="L262" s="50">
        <v>0</v>
      </c>
      <c r="M262" s="57">
        <f t="shared" si="60"/>
        <v>297</v>
      </c>
      <c r="N262" s="52">
        <f t="shared" si="61"/>
        <v>205</v>
      </c>
      <c r="O262" s="91"/>
      <c r="P262" s="271"/>
    </row>
    <row r="263" spans="1:16" ht="18" customHeight="1" x14ac:dyDescent="0.2">
      <c r="A263" s="231"/>
      <c r="B263" s="34" t="s">
        <v>117</v>
      </c>
      <c r="C263" s="30" t="s">
        <v>62</v>
      </c>
      <c r="D263" s="119">
        <v>143</v>
      </c>
      <c r="E263" s="119">
        <v>4</v>
      </c>
      <c r="F263" s="119">
        <v>5</v>
      </c>
      <c r="G263" s="118">
        <f t="shared" si="58"/>
        <v>152</v>
      </c>
      <c r="H263" s="73">
        <v>104</v>
      </c>
      <c r="I263" s="119">
        <v>0</v>
      </c>
      <c r="J263" s="74">
        <f t="shared" si="59"/>
        <v>104</v>
      </c>
      <c r="K263" s="73">
        <v>128</v>
      </c>
      <c r="L263" s="119">
        <v>0</v>
      </c>
      <c r="M263" s="74">
        <f t="shared" si="60"/>
        <v>128</v>
      </c>
      <c r="N263" s="75">
        <f t="shared" si="61"/>
        <v>256</v>
      </c>
      <c r="O263" s="91"/>
      <c r="P263" s="271"/>
    </row>
    <row r="264" spans="1:16" ht="9" customHeight="1" x14ac:dyDescent="0.2">
      <c r="A264" s="67" t="s">
        <v>145</v>
      </c>
      <c r="B264" s="67"/>
      <c r="C264" s="67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44"/>
      <c r="P264" s="271"/>
    </row>
    <row r="265" spans="1:16" ht="31.5" customHeight="1" x14ac:dyDescent="0.2">
      <c r="A265" s="217" t="s">
        <v>5</v>
      </c>
      <c r="B265" s="218"/>
      <c r="C265" s="219"/>
      <c r="D265" s="214" t="s">
        <v>201</v>
      </c>
      <c r="E265" s="215"/>
      <c r="F265" s="215"/>
      <c r="G265" s="216"/>
      <c r="H265" s="223" t="s">
        <v>202</v>
      </c>
      <c r="I265" s="224"/>
      <c r="J265" s="225"/>
      <c r="K265" s="223" t="s">
        <v>203</v>
      </c>
      <c r="L265" s="224"/>
      <c r="M265" s="225"/>
      <c r="N265" s="111" t="s">
        <v>204</v>
      </c>
      <c r="O265" s="145"/>
      <c r="P265" s="271"/>
    </row>
    <row r="266" spans="1:16" ht="32.25" customHeight="1" x14ac:dyDescent="0.2">
      <c r="A266" s="220"/>
      <c r="B266" s="221"/>
      <c r="C266" s="222"/>
      <c r="D266" s="112" t="s">
        <v>205</v>
      </c>
      <c r="E266" s="113" t="s">
        <v>206</v>
      </c>
      <c r="F266" s="113" t="s">
        <v>207</v>
      </c>
      <c r="G266" s="114" t="s">
        <v>208</v>
      </c>
      <c r="H266" s="115" t="s">
        <v>205</v>
      </c>
      <c r="I266" s="113" t="s">
        <v>206</v>
      </c>
      <c r="J266" s="116" t="s">
        <v>208</v>
      </c>
      <c r="K266" s="115" t="s">
        <v>205</v>
      </c>
      <c r="L266" s="113" t="s">
        <v>206</v>
      </c>
      <c r="M266" s="116" t="s">
        <v>208</v>
      </c>
      <c r="N266" s="117" t="s">
        <v>208</v>
      </c>
      <c r="O266" s="146"/>
      <c r="P266" s="271"/>
    </row>
    <row r="267" spans="1:16" ht="18" customHeight="1" x14ac:dyDescent="0.2">
      <c r="A267" s="230" t="s">
        <v>10</v>
      </c>
      <c r="B267" s="23" t="s">
        <v>117</v>
      </c>
      <c r="C267" s="17" t="s">
        <v>63</v>
      </c>
      <c r="D267" s="46">
        <v>24</v>
      </c>
      <c r="E267" s="46">
        <v>2</v>
      </c>
      <c r="F267" s="46">
        <v>0</v>
      </c>
      <c r="G267" s="91">
        <f t="shared" ref="G267:G285" si="62">+D267+E267+F267</f>
        <v>26</v>
      </c>
      <c r="H267" s="60">
        <v>244</v>
      </c>
      <c r="I267" s="46">
        <v>0</v>
      </c>
      <c r="J267" s="61">
        <f t="shared" ref="J267:J285" si="63">+H267+I267</f>
        <v>244</v>
      </c>
      <c r="K267" s="60">
        <v>377</v>
      </c>
      <c r="L267" s="46">
        <v>0</v>
      </c>
      <c r="M267" s="61">
        <f t="shared" ref="M267:M285" si="64">+K267+L267</f>
        <v>377</v>
      </c>
      <c r="N267" s="47">
        <f t="shared" ref="N267:N285" si="65">+G267+J267</f>
        <v>270</v>
      </c>
      <c r="O267" s="91"/>
      <c r="P267" s="271"/>
    </row>
    <row r="268" spans="1:16" ht="18" customHeight="1" x14ac:dyDescent="0.2">
      <c r="A268" s="230"/>
      <c r="B268" s="23" t="s">
        <v>117</v>
      </c>
      <c r="C268" s="17" t="s">
        <v>64</v>
      </c>
      <c r="D268" s="46">
        <v>29</v>
      </c>
      <c r="E268" s="46">
        <v>3</v>
      </c>
      <c r="F268" s="46">
        <v>0</v>
      </c>
      <c r="G268" s="91">
        <f t="shared" si="62"/>
        <v>32</v>
      </c>
      <c r="H268" s="60">
        <v>187</v>
      </c>
      <c r="I268" s="46">
        <v>0</v>
      </c>
      <c r="J268" s="61">
        <f t="shared" si="63"/>
        <v>187</v>
      </c>
      <c r="K268" s="60">
        <v>245</v>
      </c>
      <c r="L268" s="46">
        <v>0</v>
      </c>
      <c r="M268" s="61">
        <f t="shared" si="64"/>
        <v>245</v>
      </c>
      <c r="N268" s="47">
        <f t="shared" si="65"/>
        <v>219</v>
      </c>
      <c r="O268" s="91"/>
      <c r="P268" s="271"/>
    </row>
    <row r="269" spans="1:16" ht="18" customHeight="1" x14ac:dyDescent="0.2">
      <c r="A269" s="230"/>
      <c r="B269" s="23" t="s">
        <v>117</v>
      </c>
      <c r="C269" s="17" t="s">
        <v>65</v>
      </c>
      <c r="D269" s="46">
        <v>15</v>
      </c>
      <c r="E269" s="46">
        <v>1</v>
      </c>
      <c r="F269" s="46">
        <v>1</v>
      </c>
      <c r="G269" s="91">
        <f t="shared" si="62"/>
        <v>17</v>
      </c>
      <c r="H269" s="60">
        <v>343</v>
      </c>
      <c r="I269" s="46">
        <v>19</v>
      </c>
      <c r="J269" s="61">
        <f t="shared" si="63"/>
        <v>362</v>
      </c>
      <c r="K269" s="60">
        <v>425</v>
      </c>
      <c r="L269" s="46">
        <v>29</v>
      </c>
      <c r="M269" s="61">
        <f t="shared" si="64"/>
        <v>454</v>
      </c>
      <c r="N269" s="47">
        <f t="shared" si="65"/>
        <v>379</v>
      </c>
      <c r="O269" s="91"/>
      <c r="P269" s="271"/>
    </row>
    <row r="270" spans="1:16" ht="18" customHeight="1" x14ac:dyDescent="0.2">
      <c r="A270" s="230"/>
      <c r="B270" s="28" t="s">
        <v>117</v>
      </c>
      <c r="C270" s="19" t="s">
        <v>66</v>
      </c>
      <c r="D270" s="50">
        <v>0</v>
      </c>
      <c r="E270" s="50">
        <v>0</v>
      </c>
      <c r="F270" s="50">
        <v>0</v>
      </c>
      <c r="G270" s="105">
        <f t="shared" si="62"/>
        <v>0</v>
      </c>
      <c r="H270" s="56">
        <v>443</v>
      </c>
      <c r="I270" s="50">
        <v>10</v>
      </c>
      <c r="J270" s="57">
        <f t="shared" si="63"/>
        <v>453</v>
      </c>
      <c r="K270" s="56">
        <v>745</v>
      </c>
      <c r="L270" s="50">
        <v>27</v>
      </c>
      <c r="M270" s="57">
        <f t="shared" si="64"/>
        <v>772</v>
      </c>
      <c r="N270" s="51">
        <f t="shared" si="65"/>
        <v>453</v>
      </c>
      <c r="O270" s="91"/>
      <c r="P270" s="271"/>
    </row>
    <row r="271" spans="1:16" ht="18" customHeight="1" x14ac:dyDescent="0.2">
      <c r="A271" s="230"/>
      <c r="B271" s="27" t="s">
        <v>117</v>
      </c>
      <c r="C271" s="18" t="s">
        <v>67</v>
      </c>
      <c r="D271" s="48">
        <v>3</v>
      </c>
      <c r="E271" s="48">
        <v>1</v>
      </c>
      <c r="F271" s="48">
        <v>1</v>
      </c>
      <c r="G271" s="104">
        <f t="shared" si="62"/>
        <v>5</v>
      </c>
      <c r="H271" s="58">
        <v>14</v>
      </c>
      <c r="I271" s="48">
        <v>0</v>
      </c>
      <c r="J271" s="59">
        <f t="shared" si="63"/>
        <v>14</v>
      </c>
      <c r="K271" s="58">
        <v>50</v>
      </c>
      <c r="L271" s="48">
        <v>0</v>
      </c>
      <c r="M271" s="59">
        <f t="shared" si="64"/>
        <v>50</v>
      </c>
      <c r="N271" s="72">
        <f t="shared" si="65"/>
        <v>19</v>
      </c>
      <c r="O271" s="91"/>
      <c r="P271" s="271"/>
    </row>
    <row r="272" spans="1:16" ht="18" customHeight="1" x14ac:dyDescent="0.2">
      <c r="A272" s="230"/>
      <c r="B272" s="23" t="s">
        <v>117</v>
      </c>
      <c r="C272" s="17" t="s">
        <v>68</v>
      </c>
      <c r="D272" s="46">
        <v>11</v>
      </c>
      <c r="E272" s="46">
        <v>0</v>
      </c>
      <c r="F272" s="46">
        <v>2</v>
      </c>
      <c r="G272" s="91">
        <f t="shared" si="62"/>
        <v>13</v>
      </c>
      <c r="H272" s="60">
        <v>80</v>
      </c>
      <c r="I272" s="46">
        <v>0</v>
      </c>
      <c r="J272" s="61">
        <f t="shared" si="63"/>
        <v>80</v>
      </c>
      <c r="K272" s="60">
        <v>123</v>
      </c>
      <c r="L272" s="46">
        <v>0</v>
      </c>
      <c r="M272" s="61">
        <f t="shared" si="64"/>
        <v>123</v>
      </c>
      <c r="N272" s="78">
        <f t="shared" si="65"/>
        <v>93</v>
      </c>
      <c r="O272" s="91"/>
      <c r="P272" s="271"/>
    </row>
    <row r="273" spans="1:16" ht="18" customHeight="1" x14ac:dyDescent="0.2">
      <c r="A273" s="230"/>
      <c r="B273" s="23" t="s">
        <v>117</v>
      </c>
      <c r="C273" s="17" t="s">
        <v>357</v>
      </c>
      <c r="D273" s="46">
        <v>153</v>
      </c>
      <c r="E273" s="46">
        <v>8</v>
      </c>
      <c r="F273" s="46">
        <v>19</v>
      </c>
      <c r="G273" s="91">
        <f t="shared" si="62"/>
        <v>180</v>
      </c>
      <c r="H273" s="60">
        <v>8020</v>
      </c>
      <c r="I273" s="46">
        <v>65</v>
      </c>
      <c r="J273" s="61">
        <f t="shared" si="63"/>
        <v>8085</v>
      </c>
      <c r="K273" s="60">
        <v>13537</v>
      </c>
      <c r="L273" s="46">
        <v>156</v>
      </c>
      <c r="M273" s="61">
        <f t="shared" si="64"/>
        <v>13693</v>
      </c>
      <c r="N273" s="47">
        <f t="shared" si="65"/>
        <v>8265</v>
      </c>
      <c r="O273" s="91"/>
      <c r="P273" s="271"/>
    </row>
    <row r="274" spans="1:16" ht="18" customHeight="1" x14ac:dyDescent="0.2">
      <c r="A274" s="230"/>
      <c r="B274" s="23" t="s">
        <v>117</v>
      </c>
      <c r="C274" s="17" t="s">
        <v>358</v>
      </c>
      <c r="D274" s="46">
        <v>13</v>
      </c>
      <c r="E274" s="46">
        <v>0</v>
      </c>
      <c r="F274" s="46">
        <v>0</v>
      </c>
      <c r="G274" s="91">
        <f t="shared" si="62"/>
        <v>13</v>
      </c>
      <c r="H274" s="60">
        <v>1617</v>
      </c>
      <c r="I274" s="46">
        <v>0</v>
      </c>
      <c r="J274" s="61">
        <f t="shared" si="63"/>
        <v>1617</v>
      </c>
      <c r="K274" s="60">
        <v>3189</v>
      </c>
      <c r="L274" s="46">
        <v>2</v>
      </c>
      <c r="M274" s="61">
        <f t="shared" si="64"/>
        <v>3191</v>
      </c>
      <c r="N274" s="47">
        <f t="shared" si="65"/>
        <v>1630</v>
      </c>
      <c r="O274" s="91"/>
      <c r="P274" s="271"/>
    </row>
    <row r="275" spans="1:16" ht="18" customHeight="1" x14ac:dyDescent="0.2">
      <c r="A275" s="230"/>
      <c r="B275" s="28" t="s">
        <v>117</v>
      </c>
      <c r="C275" s="19" t="s">
        <v>359</v>
      </c>
      <c r="D275" s="50">
        <v>5</v>
      </c>
      <c r="E275" s="50">
        <v>0</v>
      </c>
      <c r="F275" s="50">
        <v>0</v>
      </c>
      <c r="G275" s="105">
        <f t="shared" si="62"/>
        <v>5</v>
      </c>
      <c r="H275" s="56">
        <v>63</v>
      </c>
      <c r="I275" s="50">
        <v>29</v>
      </c>
      <c r="J275" s="57">
        <f t="shared" si="63"/>
        <v>92</v>
      </c>
      <c r="K275" s="56">
        <v>138</v>
      </c>
      <c r="L275" s="50">
        <v>30</v>
      </c>
      <c r="M275" s="57">
        <f t="shared" si="64"/>
        <v>168</v>
      </c>
      <c r="N275" s="51">
        <f t="shared" si="65"/>
        <v>97</v>
      </c>
      <c r="O275" s="91"/>
      <c r="P275" s="271"/>
    </row>
    <row r="276" spans="1:16" ht="18" customHeight="1" x14ac:dyDescent="0.2">
      <c r="A276" s="230"/>
      <c r="B276" s="27" t="s">
        <v>117</v>
      </c>
      <c r="C276" s="18" t="s">
        <v>360</v>
      </c>
      <c r="D276" s="48">
        <v>16</v>
      </c>
      <c r="E276" s="48">
        <v>0</v>
      </c>
      <c r="F276" s="48">
        <v>1</v>
      </c>
      <c r="G276" s="104">
        <f t="shared" si="62"/>
        <v>17</v>
      </c>
      <c r="H276" s="58">
        <v>485</v>
      </c>
      <c r="I276" s="48">
        <v>0</v>
      </c>
      <c r="J276" s="59">
        <f t="shared" si="63"/>
        <v>485</v>
      </c>
      <c r="K276" s="58">
        <v>701</v>
      </c>
      <c r="L276" s="48">
        <v>0</v>
      </c>
      <c r="M276" s="59">
        <f t="shared" si="64"/>
        <v>701</v>
      </c>
      <c r="N276" s="72">
        <f t="shared" si="65"/>
        <v>502</v>
      </c>
      <c r="O276" s="91"/>
      <c r="P276" s="271"/>
    </row>
    <row r="277" spans="1:16" ht="18" customHeight="1" x14ac:dyDescent="0.2">
      <c r="A277" s="230"/>
      <c r="B277" s="23" t="s">
        <v>117</v>
      </c>
      <c r="C277" s="17" t="s">
        <v>361</v>
      </c>
      <c r="D277" s="46">
        <v>12</v>
      </c>
      <c r="E277" s="46">
        <v>1</v>
      </c>
      <c r="F277" s="46">
        <v>1</v>
      </c>
      <c r="G277" s="91">
        <f t="shared" si="62"/>
        <v>14</v>
      </c>
      <c r="H277" s="60">
        <v>506</v>
      </c>
      <c r="I277" s="46">
        <v>8</v>
      </c>
      <c r="J277" s="61">
        <f t="shared" si="63"/>
        <v>514</v>
      </c>
      <c r="K277" s="60">
        <v>1205</v>
      </c>
      <c r="L277" s="46">
        <v>42</v>
      </c>
      <c r="M277" s="61">
        <f t="shared" si="64"/>
        <v>1247</v>
      </c>
      <c r="N277" s="78">
        <f t="shared" si="65"/>
        <v>528</v>
      </c>
      <c r="O277" s="91"/>
      <c r="P277" s="271"/>
    </row>
    <row r="278" spans="1:16" ht="18" customHeight="1" x14ac:dyDescent="0.2">
      <c r="A278" s="230"/>
      <c r="B278" s="23" t="s">
        <v>117</v>
      </c>
      <c r="C278" s="17" t="s">
        <v>362</v>
      </c>
      <c r="D278" s="46">
        <v>10</v>
      </c>
      <c r="E278" s="46">
        <v>2</v>
      </c>
      <c r="F278" s="46">
        <v>0</v>
      </c>
      <c r="G278" s="91">
        <f t="shared" si="62"/>
        <v>12</v>
      </c>
      <c r="H278" s="60">
        <v>400</v>
      </c>
      <c r="I278" s="46">
        <v>5</v>
      </c>
      <c r="J278" s="61">
        <f t="shared" si="63"/>
        <v>405</v>
      </c>
      <c r="K278" s="60">
        <v>450</v>
      </c>
      <c r="L278" s="46">
        <v>10</v>
      </c>
      <c r="M278" s="61">
        <f t="shared" si="64"/>
        <v>460</v>
      </c>
      <c r="N278" s="47">
        <f t="shared" si="65"/>
        <v>417</v>
      </c>
      <c r="O278" s="91"/>
      <c r="P278" s="271"/>
    </row>
    <row r="279" spans="1:16" ht="18" customHeight="1" x14ac:dyDescent="0.2">
      <c r="A279" s="230"/>
      <c r="B279" s="23" t="s">
        <v>117</v>
      </c>
      <c r="C279" s="17" t="s">
        <v>363</v>
      </c>
      <c r="D279" s="46">
        <v>14</v>
      </c>
      <c r="E279" s="46">
        <v>0</v>
      </c>
      <c r="F279" s="46">
        <v>0</v>
      </c>
      <c r="G279" s="91">
        <f t="shared" si="62"/>
        <v>14</v>
      </c>
      <c r="H279" s="60">
        <v>966</v>
      </c>
      <c r="I279" s="46">
        <v>9</v>
      </c>
      <c r="J279" s="61">
        <f t="shared" si="63"/>
        <v>975</v>
      </c>
      <c r="K279" s="60">
        <v>2148</v>
      </c>
      <c r="L279" s="46">
        <v>15</v>
      </c>
      <c r="M279" s="61">
        <f t="shared" si="64"/>
        <v>2163</v>
      </c>
      <c r="N279" s="47">
        <f t="shared" si="65"/>
        <v>989</v>
      </c>
      <c r="O279" s="91"/>
      <c r="P279" s="271"/>
    </row>
    <row r="280" spans="1:16" ht="18" customHeight="1" x14ac:dyDescent="0.2">
      <c r="A280" s="230"/>
      <c r="B280" s="28" t="s">
        <v>117</v>
      </c>
      <c r="C280" s="19" t="s">
        <v>364</v>
      </c>
      <c r="D280" s="50">
        <v>2</v>
      </c>
      <c r="E280" s="50">
        <v>0</v>
      </c>
      <c r="F280" s="50">
        <v>0</v>
      </c>
      <c r="G280" s="105">
        <f t="shared" si="62"/>
        <v>2</v>
      </c>
      <c r="H280" s="56">
        <v>511</v>
      </c>
      <c r="I280" s="50">
        <v>4</v>
      </c>
      <c r="J280" s="57">
        <f t="shared" si="63"/>
        <v>515</v>
      </c>
      <c r="K280" s="56">
        <v>553</v>
      </c>
      <c r="L280" s="50">
        <v>5</v>
      </c>
      <c r="M280" s="57">
        <f t="shared" si="64"/>
        <v>558</v>
      </c>
      <c r="N280" s="52">
        <f t="shared" si="65"/>
        <v>517</v>
      </c>
      <c r="O280" s="91"/>
      <c r="P280" s="271"/>
    </row>
    <row r="281" spans="1:16" ht="18" customHeight="1" x14ac:dyDescent="0.2">
      <c r="A281" s="230"/>
      <c r="B281" s="27" t="s">
        <v>117</v>
      </c>
      <c r="C281" s="18" t="s">
        <v>365</v>
      </c>
      <c r="D281" s="48">
        <v>38</v>
      </c>
      <c r="E281" s="48">
        <v>0</v>
      </c>
      <c r="F281" s="48">
        <v>2</v>
      </c>
      <c r="G281" s="104">
        <f t="shared" si="62"/>
        <v>40</v>
      </c>
      <c r="H281" s="58">
        <v>663</v>
      </c>
      <c r="I281" s="48">
        <v>0</v>
      </c>
      <c r="J281" s="59">
        <f t="shared" si="63"/>
        <v>663</v>
      </c>
      <c r="K281" s="58">
        <v>1644</v>
      </c>
      <c r="L281" s="48">
        <v>0</v>
      </c>
      <c r="M281" s="59">
        <f t="shared" si="64"/>
        <v>1644</v>
      </c>
      <c r="N281" s="72">
        <f t="shared" si="65"/>
        <v>703</v>
      </c>
      <c r="O281" s="91"/>
      <c r="P281" s="271"/>
    </row>
    <row r="282" spans="1:16" ht="18" customHeight="1" x14ac:dyDescent="0.2">
      <c r="A282" s="230"/>
      <c r="B282" s="23" t="s">
        <v>117</v>
      </c>
      <c r="C282" s="17" t="s">
        <v>366</v>
      </c>
      <c r="D282" s="46">
        <v>3</v>
      </c>
      <c r="E282" s="46">
        <v>0</v>
      </c>
      <c r="F282" s="46">
        <v>0</v>
      </c>
      <c r="G282" s="91">
        <f t="shared" si="62"/>
        <v>3</v>
      </c>
      <c r="H282" s="60">
        <v>385</v>
      </c>
      <c r="I282" s="46">
        <v>22</v>
      </c>
      <c r="J282" s="61">
        <f t="shared" si="63"/>
        <v>407</v>
      </c>
      <c r="K282" s="60">
        <v>828</v>
      </c>
      <c r="L282" s="46">
        <v>23</v>
      </c>
      <c r="M282" s="61">
        <f t="shared" si="64"/>
        <v>851</v>
      </c>
      <c r="N282" s="78">
        <f t="shared" si="65"/>
        <v>410</v>
      </c>
      <c r="O282" s="91"/>
      <c r="P282" s="271"/>
    </row>
    <row r="283" spans="1:16" ht="18" customHeight="1" x14ac:dyDescent="0.2">
      <c r="A283" s="230"/>
      <c r="B283" s="23" t="s">
        <v>117</v>
      </c>
      <c r="C283" s="17" t="s">
        <v>367</v>
      </c>
      <c r="D283" s="46">
        <v>2</v>
      </c>
      <c r="E283" s="46">
        <v>0</v>
      </c>
      <c r="F283" s="46">
        <v>0</v>
      </c>
      <c r="G283" s="91">
        <f t="shared" si="62"/>
        <v>2</v>
      </c>
      <c r="H283" s="60">
        <v>231</v>
      </c>
      <c r="I283" s="46">
        <v>0</v>
      </c>
      <c r="J283" s="61">
        <f t="shared" si="63"/>
        <v>231</v>
      </c>
      <c r="K283" s="60">
        <v>361</v>
      </c>
      <c r="L283" s="46">
        <v>0</v>
      </c>
      <c r="M283" s="61">
        <f t="shared" si="64"/>
        <v>361</v>
      </c>
      <c r="N283" s="47">
        <f t="shared" si="65"/>
        <v>233</v>
      </c>
      <c r="O283" s="91"/>
      <c r="P283" s="271"/>
    </row>
    <row r="284" spans="1:16" ht="18" customHeight="1" x14ac:dyDescent="0.2">
      <c r="A284" s="230"/>
      <c r="B284" s="23" t="s">
        <v>117</v>
      </c>
      <c r="C284" s="17" t="s">
        <v>368</v>
      </c>
      <c r="D284" s="46">
        <v>2</v>
      </c>
      <c r="E284" s="46">
        <v>0</v>
      </c>
      <c r="F284" s="46">
        <v>1</v>
      </c>
      <c r="G284" s="91">
        <f t="shared" si="62"/>
        <v>3</v>
      </c>
      <c r="H284" s="60">
        <v>128</v>
      </c>
      <c r="I284" s="46">
        <v>10</v>
      </c>
      <c r="J284" s="61">
        <f t="shared" si="63"/>
        <v>138</v>
      </c>
      <c r="K284" s="60">
        <v>260</v>
      </c>
      <c r="L284" s="46">
        <v>15</v>
      </c>
      <c r="M284" s="61">
        <f t="shared" si="64"/>
        <v>275</v>
      </c>
      <c r="N284" s="47">
        <f t="shared" si="65"/>
        <v>141</v>
      </c>
      <c r="O284" s="91"/>
      <c r="P284" s="271"/>
    </row>
    <row r="285" spans="1:16" ht="18" customHeight="1" x14ac:dyDescent="0.2">
      <c r="A285" s="230"/>
      <c r="B285" s="28" t="s">
        <v>117</v>
      </c>
      <c r="C285" s="19" t="s">
        <v>369</v>
      </c>
      <c r="D285" s="50">
        <v>0</v>
      </c>
      <c r="E285" s="50">
        <v>0</v>
      </c>
      <c r="F285" s="50">
        <v>0</v>
      </c>
      <c r="G285" s="105">
        <f t="shared" si="62"/>
        <v>0</v>
      </c>
      <c r="H285" s="56">
        <v>94</v>
      </c>
      <c r="I285" s="50">
        <v>19</v>
      </c>
      <c r="J285" s="57">
        <f t="shared" si="63"/>
        <v>113</v>
      </c>
      <c r="K285" s="122">
        <v>185</v>
      </c>
      <c r="L285" s="50">
        <v>37</v>
      </c>
      <c r="M285" s="57">
        <f t="shared" si="64"/>
        <v>222</v>
      </c>
      <c r="N285" s="51">
        <f t="shared" si="65"/>
        <v>113</v>
      </c>
      <c r="O285" s="91"/>
      <c r="P285" s="271"/>
    </row>
    <row r="286" spans="1:16" ht="18" customHeight="1" x14ac:dyDescent="0.2">
      <c r="A286" s="231"/>
      <c r="B286" s="21" t="s">
        <v>119</v>
      </c>
      <c r="C286" s="22" t="s">
        <v>145</v>
      </c>
      <c r="D286" s="81">
        <f>SUM(D248:D263,D267:D285)</f>
        <v>835</v>
      </c>
      <c r="E286" s="53">
        <f t="shared" ref="E286:N286" si="66">SUM(E248:E263,E267:E285)</f>
        <v>37</v>
      </c>
      <c r="F286" s="53">
        <f t="shared" si="66"/>
        <v>73</v>
      </c>
      <c r="G286" s="82">
        <f t="shared" si="66"/>
        <v>945</v>
      </c>
      <c r="H286" s="69">
        <f t="shared" si="66"/>
        <v>22660</v>
      </c>
      <c r="I286" s="53">
        <f t="shared" si="66"/>
        <v>267</v>
      </c>
      <c r="J286" s="82">
        <f t="shared" si="66"/>
        <v>22927</v>
      </c>
      <c r="K286" s="69">
        <f t="shared" si="66"/>
        <v>38969</v>
      </c>
      <c r="L286" s="53">
        <f t="shared" si="66"/>
        <v>522</v>
      </c>
      <c r="M286" s="82">
        <f t="shared" si="66"/>
        <v>39491</v>
      </c>
      <c r="N286" s="123">
        <f t="shared" si="66"/>
        <v>23872</v>
      </c>
      <c r="O286" s="91"/>
      <c r="P286" s="271"/>
    </row>
    <row r="287" spans="1:16" ht="18" customHeight="1" x14ac:dyDescent="0.2">
      <c r="A287" s="229" t="s">
        <v>175</v>
      </c>
      <c r="B287" s="26" t="s">
        <v>117</v>
      </c>
      <c r="C287" s="24" t="s">
        <v>370</v>
      </c>
      <c r="D287" s="107">
        <v>18</v>
      </c>
      <c r="E287" s="76">
        <v>1</v>
      </c>
      <c r="F287" s="76">
        <v>15</v>
      </c>
      <c r="G287" s="76">
        <f t="shared" ref="G287:G326" si="67">+D287+E287+F287</f>
        <v>34</v>
      </c>
      <c r="H287" s="70">
        <v>282</v>
      </c>
      <c r="I287" s="76">
        <v>22</v>
      </c>
      <c r="J287" s="71">
        <f t="shared" ref="J287:J326" si="68">+H287+I287</f>
        <v>304</v>
      </c>
      <c r="K287" s="124">
        <v>449</v>
      </c>
      <c r="L287" s="76">
        <v>30</v>
      </c>
      <c r="M287" s="71">
        <f t="shared" ref="M287:M326" si="69">+K287+L287</f>
        <v>479</v>
      </c>
      <c r="N287" s="55">
        <f t="shared" ref="N287:N326" si="70">+G287+J287</f>
        <v>338</v>
      </c>
      <c r="O287" s="91"/>
      <c r="P287" s="271"/>
    </row>
    <row r="288" spans="1:16" ht="18" customHeight="1" x14ac:dyDescent="0.2">
      <c r="A288" s="230"/>
      <c r="B288" s="23" t="s">
        <v>117</v>
      </c>
      <c r="C288" s="17" t="s">
        <v>371</v>
      </c>
      <c r="D288" s="91">
        <v>102</v>
      </c>
      <c r="E288" s="46">
        <v>4</v>
      </c>
      <c r="F288" s="46">
        <v>15</v>
      </c>
      <c r="G288" s="46">
        <f t="shared" si="67"/>
        <v>121</v>
      </c>
      <c r="H288" s="60">
        <v>2220</v>
      </c>
      <c r="I288" s="46">
        <v>22</v>
      </c>
      <c r="J288" s="61">
        <f t="shared" si="68"/>
        <v>2242</v>
      </c>
      <c r="K288" s="60">
        <v>3284</v>
      </c>
      <c r="L288" s="46">
        <v>66</v>
      </c>
      <c r="M288" s="61">
        <f t="shared" si="69"/>
        <v>3350</v>
      </c>
      <c r="N288" s="47">
        <f t="shared" si="70"/>
        <v>2363</v>
      </c>
      <c r="O288" s="91"/>
      <c r="P288" s="271"/>
    </row>
    <row r="289" spans="1:16" ht="18" customHeight="1" x14ac:dyDescent="0.2">
      <c r="A289" s="230"/>
      <c r="B289" s="23" t="s">
        <v>117</v>
      </c>
      <c r="C289" s="17" t="s">
        <v>372</v>
      </c>
      <c r="D289" s="91">
        <v>42</v>
      </c>
      <c r="E289" s="46">
        <v>3</v>
      </c>
      <c r="F289" s="46">
        <v>3</v>
      </c>
      <c r="G289" s="46">
        <f t="shared" si="67"/>
        <v>48</v>
      </c>
      <c r="H289" s="60">
        <v>633</v>
      </c>
      <c r="I289" s="46">
        <v>7</v>
      </c>
      <c r="J289" s="61">
        <f t="shared" si="68"/>
        <v>640</v>
      </c>
      <c r="K289" s="60">
        <v>898</v>
      </c>
      <c r="L289" s="46">
        <v>18</v>
      </c>
      <c r="M289" s="61">
        <f t="shared" si="69"/>
        <v>916</v>
      </c>
      <c r="N289" s="47">
        <f t="shared" si="70"/>
        <v>688</v>
      </c>
      <c r="O289" s="91"/>
      <c r="P289" s="271"/>
    </row>
    <row r="290" spans="1:16" ht="18" customHeight="1" x14ac:dyDescent="0.2">
      <c r="A290" s="230"/>
      <c r="B290" s="23" t="s">
        <v>117</v>
      </c>
      <c r="C290" s="17" t="s">
        <v>373</v>
      </c>
      <c r="D290" s="91">
        <v>51</v>
      </c>
      <c r="E290" s="46">
        <v>2</v>
      </c>
      <c r="F290" s="46">
        <v>8</v>
      </c>
      <c r="G290" s="46">
        <f t="shared" si="67"/>
        <v>61</v>
      </c>
      <c r="H290" s="60">
        <v>1633</v>
      </c>
      <c r="I290" s="46">
        <v>35</v>
      </c>
      <c r="J290" s="61">
        <f t="shared" si="68"/>
        <v>1668</v>
      </c>
      <c r="K290" s="60">
        <v>2688</v>
      </c>
      <c r="L290" s="46">
        <v>60</v>
      </c>
      <c r="M290" s="61">
        <f t="shared" si="69"/>
        <v>2748</v>
      </c>
      <c r="N290" s="47">
        <f t="shared" si="70"/>
        <v>1729</v>
      </c>
      <c r="O290" s="91"/>
      <c r="P290" s="271"/>
    </row>
    <row r="291" spans="1:16" ht="18" customHeight="1" x14ac:dyDescent="0.2">
      <c r="A291" s="230"/>
      <c r="B291" s="23" t="s">
        <v>117</v>
      </c>
      <c r="C291" s="17" t="s">
        <v>374</v>
      </c>
      <c r="D291" s="91">
        <v>28</v>
      </c>
      <c r="E291" s="46">
        <v>1</v>
      </c>
      <c r="F291" s="46">
        <v>1</v>
      </c>
      <c r="G291" s="46">
        <f t="shared" si="67"/>
        <v>30</v>
      </c>
      <c r="H291" s="60">
        <v>2695</v>
      </c>
      <c r="I291" s="46">
        <v>35</v>
      </c>
      <c r="J291" s="61">
        <f t="shared" si="68"/>
        <v>2730</v>
      </c>
      <c r="K291" s="60">
        <v>3494</v>
      </c>
      <c r="L291" s="46">
        <v>69</v>
      </c>
      <c r="M291" s="61">
        <f t="shared" si="69"/>
        <v>3563</v>
      </c>
      <c r="N291" s="47">
        <f t="shared" si="70"/>
        <v>2760</v>
      </c>
      <c r="O291" s="91"/>
      <c r="P291" s="271"/>
    </row>
    <row r="292" spans="1:16" ht="18" customHeight="1" x14ac:dyDescent="0.2">
      <c r="A292" s="230"/>
      <c r="B292" s="27" t="s">
        <v>117</v>
      </c>
      <c r="C292" s="18" t="s">
        <v>375</v>
      </c>
      <c r="D292" s="104">
        <v>19</v>
      </c>
      <c r="E292" s="48">
        <v>1</v>
      </c>
      <c r="F292" s="48">
        <v>7</v>
      </c>
      <c r="G292" s="48">
        <f t="shared" si="67"/>
        <v>27</v>
      </c>
      <c r="H292" s="58">
        <v>3642</v>
      </c>
      <c r="I292" s="48">
        <v>84</v>
      </c>
      <c r="J292" s="59">
        <f t="shared" si="68"/>
        <v>3726</v>
      </c>
      <c r="K292" s="58">
        <v>6578</v>
      </c>
      <c r="L292" s="48">
        <v>187</v>
      </c>
      <c r="M292" s="59">
        <f t="shared" si="69"/>
        <v>6765</v>
      </c>
      <c r="N292" s="49">
        <f t="shared" si="70"/>
        <v>3753</v>
      </c>
      <c r="O292" s="91"/>
      <c r="P292" s="271"/>
    </row>
    <row r="293" spans="1:16" ht="18" customHeight="1" x14ac:dyDescent="0.2">
      <c r="A293" s="230"/>
      <c r="B293" s="23" t="s">
        <v>117</v>
      </c>
      <c r="C293" s="17" t="s">
        <v>376</v>
      </c>
      <c r="D293" s="91">
        <v>14</v>
      </c>
      <c r="E293" s="46">
        <v>0</v>
      </c>
      <c r="F293" s="46">
        <v>8</v>
      </c>
      <c r="G293" s="46">
        <f t="shared" si="67"/>
        <v>22</v>
      </c>
      <c r="H293" s="60">
        <v>282</v>
      </c>
      <c r="I293" s="46">
        <v>15</v>
      </c>
      <c r="J293" s="61">
        <f t="shared" si="68"/>
        <v>297</v>
      </c>
      <c r="K293" s="60">
        <v>385</v>
      </c>
      <c r="L293" s="46">
        <v>24</v>
      </c>
      <c r="M293" s="61">
        <f t="shared" si="69"/>
        <v>409</v>
      </c>
      <c r="N293" s="47">
        <f t="shared" si="70"/>
        <v>319</v>
      </c>
      <c r="O293" s="91"/>
      <c r="P293" s="271"/>
    </row>
    <row r="294" spans="1:16" ht="18" customHeight="1" x14ac:dyDescent="0.2">
      <c r="A294" s="230"/>
      <c r="B294" s="23" t="s">
        <v>117</v>
      </c>
      <c r="C294" s="17" t="s">
        <v>377</v>
      </c>
      <c r="D294" s="91">
        <v>1</v>
      </c>
      <c r="E294" s="46">
        <v>0</v>
      </c>
      <c r="F294" s="46">
        <v>2</v>
      </c>
      <c r="G294" s="46">
        <f t="shared" si="67"/>
        <v>3</v>
      </c>
      <c r="H294" s="60">
        <v>88</v>
      </c>
      <c r="I294" s="46">
        <v>0</v>
      </c>
      <c r="J294" s="61">
        <f t="shared" si="68"/>
        <v>88</v>
      </c>
      <c r="K294" s="60">
        <v>139</v>
      </c>
      <c r="L294" s="46">
        <v>0</v>
      </c>
      <c r="M294" s="61">
        <f t="shared" si="69"/>
        <v>139</v>
      </c>
      <c r="N294" s="47">
        <f t="shared" si="70"/>
        <v>91</v>
      </c>
      <c r="O294" s="91"/>
      <c r="P294" s="271"/>
    </row>
    <row r="295" spans="1:16" ht="18" customHeight="1" x14ac:dyDescent="0.2">
      <c r="A295" s="230"/>
      <c r="B295" s="23" t="s">
        <v>117</v>
      </c>
      <c r="C295" s="17" t="s">
        <v>378</v>
      </c>
      <c r="D295" s="91">
        <v>17</v>
      </c>
      <c r="E295" s="46">
        <v>0</v>
      </c>
      <c r="F295" s="46">
        <v>4</v>
      </c>
      <c r="G295" s="46">
        <f t="shared" si="67"/>
        <v>21</v>
      </c>
      <c r="H295" s="60">
        <v>408</v>
      </c>
      <c r="I295" s="46">
        <v>12</v>
      </c>
      <c r="J295" s="61">
        <f t="shared" si="68"/>
        <v>420</v>
      </c>
      <c r="K295" s="60">
        <v>526</v>
      </c>
      <c r="L295" s="46">
        <v>27</v>
      </c>
      <c r="M295" s="61">
        <f t="shared" si="69"/>
        <v>553</v>
      </c>
      <c r="N295" s="47">
        <f t="shared" si="70"/>
        <v>441</v>
      </c>
      <c r="O295" s="91"/>
      <c r="P295" s="271"/>
    </row>
    <row r="296" spans="1:16" ht="18" customHeight="1" x14ac:dyDescent="0.2">
      <c r="A296" s="230"/>
      <c r="B296" s="28" t="s">
        <v>117</v>
      </c>
      <c r="C296" s="19" t="s">
        <v>379</v>
      </c>
      <c r="D296" s="105">
        <v>10</v>
      </c>
      <c r="E296" s="50">
        <v>1</v>
      </c>
      <c r="F296" s="50">
        <v>0</v>
      </c>
      <c r="G296" s="50">
        <f t="shared" si="67"/>
        <v>11</v>
      </c>
      <c r="H296" s="56">
        <v>251</v>
      </c>
      <c r="I296" s="50">
        <v>18</v>
      </c>
      <c r="J296" s="57">
        <f t="shared" si="68"/>
        <v>269</v>
      </c>
      <c r="K296" s="56">
        <v>284</v>
      </c>
      <c r="L296" s="50">
        <v>24</v>
      </c>
      <c r="M296" s="57">
        <f t="shared" si="69"/>
        <v>308</v>
      </c>
      <c r="N296" s="51">
        <f t="shared" si="70"/>
        <v>280</v>
      </c>
      <c r="O296" s="91"/>
      <c r="P296" s="271"/>
    </row>
    <row r="297" spans="1:16" ht="18" customHeight="1" x14ac:dyDescent="0.2">
      <c r="A297" s="230"/>
      <c r="B297" s="23" t="s">
        <v>117</v>
      </c>
      <c r="C297" s="17" t="s">
        <v>380</v>
      </c>
      <c r="D297" s="91">
        <v>2</v>
      </c>
      <c r="E297" s="46">
        <v>0</v>
      </c>
      <c r="F297" s="46">
        <v>2</v>
      </c>
      <c r="G297" s="46">
        <f t="shared" si="67"/>
        <v>4</v>
      </c>
      <c r="H297" s="60">
        <v>310</v>
      </c>
      <c r="I297" s="46">
        <v>0</v>
      </c>
      <c r="J297" s="61">
        <f t="shared" si="68"/>
        <v>310</v>
      </c>
      <c r="K297" s="60">
        <v>449</v>
      </c>
      <c r="L297" s="46">
        <v>0</v>
      </c>
      <c r="M297" s="61">
        <f t="shared" si="69"/>
        <v>449</v>
      </c>
      <c r="N297" s="47">
        <f t="shared" si="70"/>
        <v>314</v>
      </c>
      <c r="O297" s="91"/>
      <c r="P297" s="271"/>
    </row>
    <row r="298" spans="1:16" ht="18" customHeight="1" x14ac:dyDescent="0.2">
      <c r="A298" s="230"/>
      <c r="B298" s="23" t="s">
        <v>117</v>
      </c>
      <c r="C298" s="17" t="s">
        <v>381</v>
      </c>
      <c r="D298" s="91">
        <v>27</v>
      </c>
      <c r="E298" s="46">
        <v>1</v>
      </c>
      <c r="F298" s="46">
        <v>3</v>
      </c>
      <c r="G298" s="46">
        <f t="shared" si="67"/>
        <v>31</v>
      </c>
      <c r="H298" s="60">
        <v>103</v>
      </c>
      <c r="I298" s="46">
        <v>0</v>
      </c>
      <c r="J298" s="61">
        <f t="shared" si="68"/>
        <v>103</v>
      </c>
      <c r="K298" s="60">
        <v>200</v>
      </c>
      <c r="L298" s="46">
        <v>0</v>
      </c>
      <c r="M298" s="61">
        <f t="shared" si="69"/>
        <v>200</v>
      </c>
      <c r="N298" s="47">
        <f t="shared" si="70"/>
        <v>134</v>
      </c>
      <c r="O298" s="91"/>
      <c r="P298" s="271"/>
    </row>
    <row r="299" spans="1:16" ht="18" customHeight="1" x14ac:dyDescent="0.2">
      <c r="A299" s="230"/>
      <c r="B299" s="23" t="s">
        <v>145</v>
      </c>
      <c r="C299" s="17" t="s">
        <v>382</v>
      </c>
      <c r="D299" s="91">
        <v>5</v>
      </c>
      <c r="E299" s="46">
        <v>0</v>
      </c>
      <c r="F299" s="46">
        <v>0</v>
      </c>
      <c r="G299" s="46">
        <f t="shared" si="67"/>
        <v>5</v>
      </c>
      <c r="H299" s="60">
        <v>0</v>
      </c>
      <c r="I299" s="46">
        <v>0</v>
      </c>
      <c r="J299" s="61">
        <f t="shared" si="68"/>
        <v>0</v>
      </c>
      <c r="K299" s="60">
        <v>0</v>
      </c>
      <c r="L299" s="46">
        <v>0</v>
      </c>
      <c r="M299" s="61">
        <f t="shared" si="69"/>
        <v>0</v>
      </c>
      <c r="N299" s="47">
        <f t="shared" si="70"/>
        <v>5</v>
      </c>
      <c r="O299" s="91"/>
      <c r="P299" s="271"/>
    </row>
    <row r="300" spans="1:16" ht="18" customHeight="1" x14ac:dyDescent="0.2">
      <c r="A300" s="230"/>
      <c r="B300" s="23" t="s">
        <v>145</v>
      </c>
      <c r="C300" s="17" t="s">
        <v>383</v>
      </c>
      <c r="D300" s="91">
        <v>4</v>
      </c>
      <c r="E300" s="46">
        <v>0</v>
      </c>
      <c r="F300" s="46">
        <v>1</v>
      </c>
      <c r="G300" s="46">
        <f t="shared" si="67"/>
        <v>5</v>
      </c>
      <c r="H300" s="60">
        <v>0</v>
      </c>
      <c r="I300" s="46">
        <v>0</v>
      </c>
      <c r="J300" s="61">
        <f t="shared" si="68"/>
        <v>0</v>
      </c>
      <c r="K300" s="60">
        <v>0</v>
      </c>
      <c r="L300" s="46">
        <v>0</v>
      </c>
      <c r="M300" s="61">
        <f t="shared" si="69"/>
        <v>0</v>
      </c>
      <c r="N300" s="47">
        <f t="shared" si="70"/>
        <v>5</v>
      </c>
      <c r="O300" s="91"/>
      <c r="P300" s="271"/>
    </row>
    <row r="301" spans="1:16" ht="18" customHeight="1" x14ac:dyDescent="0.2">
      <c r="A301" s="230"/>
      <c r="B301" s="23" t="s">
        <v>145</v>
      </c>
      <c r="C301" s="17" t="s">
        <v>384</v>
      </c>
      <c r="D301" s="91">
        <v>19</v>
      </c>
      <c r="E301" s="46">
        <v>0</v>
      </c>
      <c r="F301" s="46">
        <v>0</v>
      </c>
      <c r="G301" s="46">
        <f t="shared" si="67"/>
        <v>19</v>
      </c>
      <c r="H301" s="60">
        <v>0</v>
      </c>
      <c r="I301" s="46">
        <v>0</v>
      </c>
      <c r="J301" s="61">
        <f t="shared" si="68"/>
        <v>0</v>
      </c>
      <c r="K301" s="60">
        <v>0</v>
      </c>
      <c r="L301" s="46">
        <v>0</v>
      </c>
      <c r="M301" s="61">
        <f t="shared" si="69"/>
        <v>0</v>
      </c>
      <c r="N301" s="47">
        <f t="shared" si="70"/>
        <v>19</v>
      </c>
      <c r="O301" s="91"/>
      <c r="P301" s="271"/>
    </row>
    <row r="302" spans="1:16" ht="18" customHeight="1" x14ac:dyDescent="0.2">
      <c r="A302" s="230"/>
      <c r="B302" s="27" t="s">
        <v>117</v>
      </c>
      <c r="C302" s="18" t="s">
        <v>385</v>
      </c>
      <c r="D302" s="104">
        <v>18</v>
      </c>
      <c r="E302" s="48">
        <v>1</v>
      </c>
      <c r="F302" s="48">
        <v>1</v>
      </c>
      <c r="G302" s="48">
        <f t="shared" si="67"/>
        <v>20</v>
      </c>
      <c r="H302" s="58">
        <v>37</v>
      </c>
      <c r="I302" s="48">
        <v>0</v>
      </c>
      <c r="J302" s="59">
        <f t="shared" si="68"/>
        <v>37</v>
      </c>
      <c r="K302" s="58">
        <v>60</v>
      </c>
      <c r="L302" s="48">
        <v>0</v>
      </c>
      <c r="M302" s="59">
        <f t="shared" si="69"/>
        <v>60</v>
      </c>
      <c r="N302" s="49">
        <f t="shared" si="70"/>
        <v>57</v>
      </c>
      <c r="O302" s="91"/>
      <c r="P302" s="271"/>
    </row>
    <row r="303" spans="1:16" ht="18" customHeight="1" x14ac:dyDescent="0.2">
      <c r="A303" s="230"/>
      <c r="B303" s="23" t="s">
        <v>117</v>
      </c>
      <c r="C303" s="17" t="s">
        <v>386</v>
      </c>
      <c r="D303" s="91">
        <v>3</v>
      </c>
      <c r="E303" s="46">
        <v>0</v>
      </c>
      <c r="F303" s="46">
        <v>1</v>
      </c>
      <c r="G303" s="46">
        <f t="shared" si="67"/>
        <v>4</v>
      </c>
      <c r="H303" s="60">
        <v>107</v>
      </c>
      <c r="I303" s="46">
        <v>0</v>
      </c>
      <c r="J303" s="61">
        <f t="shared" si="68"/>
        <v>107</v>
      </c>
      <c r="K303" s="60">
        <v>189</v>
      </c>
      <c r="L303" s="46">
        <v>5</v>
      </c>
      <c r="M303" s="61">
        <f t="shared" si="69"/>
        <v>194</v>
      </c>
      <c r="N303" s="47">
        <f t="shared" si="70"/>
        <v>111</v>
      </c>
      <c r="O303" s="91"/>
      <c r="P303" s="271"/>
    </row>
    <row r="304" spans="1:16" ht="18" customHeight="1" x14ac:dyDescent="0.2">
      <c r="A304" s="230"/>
      <c r="B304" s="23" t="s">
        <v>145</v>
      </c>
      <c r="C304" s="17" t="s">
        <v>387</v>
      </c>
      <c r="D304" s="91">
        <v>8</v>
      </c>
      <c r="E304" s="46">
        <v>0</v>
      </c>
      <c r="F304" s="46">
        <v>0</v>
      </c>
      <c r="G304" s="46">
        <f t="shared" si="67"/>
        <v>8</v>
      </c>
      <c r="H304" s="60">
        <v>0</v>
      </c>
      <c r="I304" s="46">
        <v>0</v>
      </c>
      <c r="J304" s="61">
        <f t="shared" si="68"/>
        <v>0</v>
      </c>
      <c r="K304" s="60">
        <v>0</v>
      </c>
      <c r="L304" s="46">
        <v>0</v>
      </c>
      <c r="M304" s="61">
        <f t="shared" si="69"/>
        <v>0</v>
      </c>
      <c r="N304" s="47">
        <f t="shared" si="70"/>
        <v>8</v>
      </c>
      <c r="O304" s="91"/>
      <c r="P304" s="271"/>
    </row>
    <row r="305" spans="1:16" ht="18" customHeight="1" x14ac:dyDescent="0.2">
      <c r="A305" s="230"/>
      <c r="B305" s="23" t="s">
        <v>117</v>
      </c>
      <c r="C305" s="17" t="s">
        <v>388</v>
      </c>
      <c r="D305" s="91">
        <v>5</v>
      </c>
      <c r="E305" s="46">
        <v>0</v>
      </c>
      <c r="F305" s="46">
        <v>0</v>
      </c>
      <c r="G305" s="46">
        <f t="shared" si="67"/>
        <v>5</v>
      </c>
      <c r="H305" s="60">
        <v>49</v>
      </c>
      <c r="I305" s="46">
        <v>6</v>
      </c>
      <c r="J305" s="61">
        <f t="shared" si="68"/>
        <v>55</v>
      </c>
      <c r="K305" s="60">
        <v>146</v>
      </c>
      <c r="L305" s="46">
        <v>14</v>
      </c>
      <c r="M305" s="61">
        <f t="shared" si="69"/>
        <v>160</v>
      </c>
      <c r="N305" s="47">
        <f t="shared" si="70"/>
        <v>60</v>
      </c>
      <c r="O305" s="91"/>
      <c r="P305" s="271"/>
    </row>
    <row r="306" spans="1:16" ht="18" customHeight="1" x14ac:dyDescent="0.2">
      <c r="A306" s="230"/>
      <c r="B306" s="28" t="s">
        <v>117</v>
      </c>
      <c r="C306" s="19" t="s">
        <v>389</v>
      </c>
      <c r="D306" s="105">
        <v>1</v>
      </c>
      <c r="E306" s="50">
        <v>0</v>
      </c>
      <c r="F306" s="50">
        <v>0</v>
      </c>
      <c r="G306" s="50">
        <f t="shared" si="67"/>
        <v>1</v>
      </c>
      <c r="H306" s="56">
        <v>33</v>
      </c>
      <c r="I306" s="50">
        <v>0</v>
      </c>
      <c r="J306" s="57">
        <f t="shared" si="68"/>
        <v>33</v>
      </c>
      <c r="K306" s="56">
        <v>100</v>
      </c>
      <c r="L306" s="50">
        <v>0</v>
      </c>
      <c r="M306" s="57">
        <f t="shared" si="69"/>
        <v>100</v>
      </c>
      <c r="N306" s="51">
        <f t="shared" si="70"/>
        <v>34</v>
      </c>
      <c r="O306" s="91"/>
      <c r="P306" s="271"/>
    </row>
    <row r="307" spans="1:16" ht="18" customHeight="1" x14ac:dyDescent="0.2">
      <c r="A307" s="230"/>
      <c r="B307" s="23" t="s">
        <v>117</v>
      </c>
      <c r="C307" s="17" t="s">
        <v>390</v>
      </c>
      <c r="D307" s="91">
        <v>87</v>
      </c>
      <c r="E307" s="46">
        <v>2</v>
      </c>
      <c r="F307" s="46">
        <v>1</v>
      </c>
      <c r="G307" s="46">
        <f t="shared" si="67"/>
        <v>90</v>
      </c>
      <c r="H307" s="60">
        <v>603</v>
      </c>
      <c r="I307" s="46">
        <v>5</v>
      </c>
      <c r="J307" s="61">
        <f t="shared" si="68"/>
        <v>608</v>
      </c>
      <c r="K307" s="60">
        <v>1000</v>
      </c>
      <c r="L307" s="46">
        <v>35</v>
      </c>
      <c r="M307" s="61">
        <f t="shared" si="69"/>
        <v>1035</v>
      </c>
      <c r="N307" s="47">
        <f t="shared" si="70"/>
        <v>698</v>
      </c>
      <c r="O307" s="91"/>
      <c r="P307" s="271"/>
    </row>
    <row r="308" spans="1:16" ht="18" customHeight="1" x14ac:dyDescent="0.2">
      <c r="A308" s="230"/>
      <c r="B308" s="23" t="s">
        <v>117</v>
      </c>
      <c r="C308" s="17" t="s">
        <v>391</v>
      </c>
      <c r="D308" s="91">
        <v>1</v>
      </c>
      <c r="E308" s="46">
        <v>0</v>
      </c>
      <c r="F308" s="46">
        <v>0</v>
      </c>
      <c r="G308" s="46">
        <f t="shared" si="67"/>
        <v>1</v>
      </c>
      <c r="H308" s="60">
        <v>42</v>
      </c>
      <c r="I308" s="46">
        <v>0</v>
      </c>
      <c r="J308" s="61">
        <f t="shared" si="68"/>
        <v>42</v>
      </c>
      <c r="K308" s="60">
        <v>191</v>
      </c>
      <c r="L308" s="46">
        <v>0</v>
      </c>
      <c r="M308" s="61">
        <f t="shared" si="69"/>
        <v>191</v>
      </c>
      <c r="N308" s="47">
        <f t="shared" si="70"/>
        <v>43</v>
      </c>
      <c r="O308" s="91"/>
      <c r="P308" s="271"/>
    </row>
    <row r="309" spans="1:16" ht="18" customHeight="1" x14ac:dyDescent="0.2">
      <c r="A309" s="230"/>
      <c r="B309" s="9" t="s">
        <v>117</v>
      </c>
      <c r="C309" s="17" t="s">
        <v>392</v>
      </c>
      <c r="D309" s="91">
        <v>39</v>
      </c>
      <c r="E309" s="46">
        <v>0</v>
      </c>
      <c r="F309" s="46">
        <v>2</v>
      </c>
      <c r="G309" s="46">
        <f t="shared" si="67"/>
        <v>41</v>
      </c>
      <c r="H309" s="60">
        <v>354</v>
      </c>
      <c r="I309" s="46">
        <v>36</v>
      </c>
      <c r="J309" s="61">
        <f t="shared" si="68"/>
        <v>390</v>
      </c>
      <c r="K309" s="60">
        <v>576</v>
      </c>
      <c r="L309" s="46">
        <v>59</v>
      </c>
      <c r="M309" s="61">
        <f t="shared" si="69"/>
        <v>635</v>
      </c>
      <c r="N309" s="47">
        <f t="shared" si="70"/>
        <v>431</v>
      </c>
      <c r="O309" s="91"/>
      <c r="P309" s="271"/>
    </row>
    <row r="310" spans="1:16" ht="18" customHeight="1" x14ac:dyDescent="0.2">
      <c r="A310" s="230"/>
      <c r="B310" s="9" t="s">
        <v>117</v>
      </c>
      <c r="C310" s="17" t="s">
        <v>700</v>
      </c>
      <c r="D310" s="91">
        <v>2</v>
      </c>
      <c r="E310" s="46">
        <v>0</v>
      </c>
      <c r="F310" s="46">
        <v>3</v>
      </c>
      <c r="G310" s="46">
        <f t="shared" si="67"/>
        <v>5</v>
      </c>
      <c r="H310" s="60">
        <v>292</v>
      </c>
      <c r="I310" s="46">
        <v>21</v>
      </c>
      <c r="J310" s="61">
        <f t="shared" si="68"/>
        <v>313</v>
      </c>
      <c r="K310" s="60">
        <v>584</v>
      </c>
      <c r="L310" s="46">
        <v>46</v>
      </c>
      <c r="M310" s="61">
        <f t="shared" si="69"/>
        <v>630</v>
      </c>
      <c r="N310" s="47">
        <f t="shared" si="70"/>
        <v>318</v>
      </c>
      <c r="O310" s="91"/>
      <c r="P310" s="271"/>
    </row>
    <row r="311" spans="1:16" ht="18" customHeight="1" x14ac:dyDescent="0.2">
      <c r="A311" s="230"/>
      <c r="B311" s="9" t="s">
        <v>117</v>
      </c>
      <c r="C311" s="17" t="s">
        <v>393</v>
      </c>
      <c r="D311" s="91">
        <v>42</v>
      </c>
      <c r="E311" s="46">
        <v>1</v>
      </c>
      <c r="F311" s="46">
        <v>5</v>
      </c>
      <c r="G311" s="46">
        <f t="shared" si="67"/>
        <v>48</v>
      </c>
      <c r="H311" s="60">
        <v>2944</v>
      </c>
      <c r="I311" s="46">
        <v>43</v>
      </c>
      <c r="J311" s="61">
        <f t="shared" si="68"/>
        <v>2987</v>
      </c>
      <c r="K311" s="60">
        <v>4083</v>
      </c>
      <c r="L311" s="46">
        <v>86</v>
      </c>
      <c r="M311" s="61">
        <f t="shared" si="69"/>
        <v>4169</v>
      </c>
      <c r="N311" s="47">
        <f t="shared" si="70"/>
        <v>3035</v>
      </c>
      <c r="O311" s="91"/>
      <c r="P311" s="271"/>
    </row>
    <row r="312" spans="1:16" ht="18" customHeight="1" x14ac:dyDescent="0.2">
      <c r="A312" s="230"/>
      <c r="B312" s="10" t="s">
        <v>117</v>
      </c>
      <c r="C312" s="18" t="s">
        <v>394</v>
      </c>
      <c r="D312" s="104">
        <v>51</v>
      </c>
      <c r="E312" s="48">
        <v>1</v>
      </c>
      <c r="F312" s="48">
        <v>2</v>
      </c>
      <c r="G312" s="48">
        <f t="shared" si="67"/>
        <v>54</v>
      </c>
      <c r="H312" s="58">
        <v>1960</v>
      </c>
      <c r="I312" s="48">
        <v>26</v>
      </c>
      <c r="J312" s="59">
        <f t="shared" si="68"/>
        <v>1986</v>
      </c>
      <c r="K312" s="58">
        <v>3076</v>
      </c>
      <c r="L312" s="48">
        <v>77</v>
      </c>
      <c r="M312" s="59">
        <f t="shared" si="69"/>
        <v>3153</v>
      </c>
      <c r="N312" s="49">
        <f t="shared" si="70"/>
        <v>2040</v>
      </c>
      <c r="O312" s="91"/>
      <c r="P312" s="271"/>
    </row>
    <row r="313" spans="1:16" ht="18" customHeight="1" x14ac:dyDescent="0.2">
      <c r="A313" s="230"/>
      <c r="B313" s="9" t="s">
        <v>117</v>
      </c>
      <c r="C313" s="17" t="s">
        <v>395</v>
      </c>
      <c r="D313" s="91">
        <v>12</v>
      </c>
      <c r="E313" s="46">
        <v>0</v>
      </c>
      <c r="F313" s="46">
        <v>0</v>
      </c>
      <c r="G313" s="46">
        <f t="shared" si="67"/>
        <v>12</v>
      </c>
      <c r="H313" s="60">
        <v>2682</v>
      </c>
      <c r="I313" s="46">
        <v>68</v>
      </c>
      <c r="J313" s="61">
        <f t="shared" si="68"/>
        <v>2750</v>
      </c>
      <c r="K313" s="60">
        <v>3582</v>
      </c>
      <c r="L313" s="46">
        <v>140</v>
      </c>
      <c r="M313" s="61">
        <f t="shared" si="69"/>
        <v>3722</v>
      </c>
      <c r="N313" s="47">
        <f t="shared" si="70"/>
        <v>2762</v>
      </c>
      <c r="O313" s="91"/>
      <c r="P313" s="271"/>
    </row>
    <row r="314" spans="1:16" ht="18" customHeight="1" x14ac:dyDescent="0.2">
      <c r="A314" s="230"/>
      <c r="B314" s="9" t="s">
        <v>117</v>
      </c>
      <c r="C314" s="17" t="s">
        <v>396</v>
      </c>
      <c r="D314" s="91">
        <v>2</v>
      </c>
      <c r="E314" s="46">
        <v>0</v>
      </c>
      <c r="F314" s="46">
        <v>2</v>
      </c>
      <c r="G314" s="46">
        <f t="shared" si="67"/>
        <v>4</v>
      </c>
      <c r="H314" s="60">
        <v>2628</v>
      </c>
      <c r="I314" s="46">
        <v>97</v>
      </c>
      <c r="J314" s="61">
        <f t="shared" si="68"/>
        <v>2725</v>
      </c>
      <c r="K314" s="60">
        <v>5037</v>
      </c>
      <c r="L314" s="46">
        <v>242</v>
      </c>
      <c r="M314" s="61">
        <f t="shared" si="69"/>
        <v>5279</v>
      </c>
      <c r="N314" s="47">
        <f t="shared" si="70"/>
        <v>2729</v>
      </c>
      <c r="O314" s="91"/>
      <c r="P314" s="271"/>
    </row>
    <row r="315" spans="1:16" ht="18" customHeight="1" x14ac:dyDescent="0.2">
      <c r="A315" s="230"/>
      <c r="B315" s="9" t="s">
        <v>117</v>
      </c>
      <c r="C315" s="17" t="s">
        <v>397</v>
      </c>
      <c r="D315" s="91">
        <v>16</v>
      </c>
      <c r="E315" s="46">
        <v>0</v>
      </c>
      <c r="F315" s="46">
        <v>1</v>
      </c>
      <c r="G315" s="46">
        <f t="shared" si="67"/>
        <v>17</v>
      </c>
      <c r="H315" s="60">
        <v>1654</v>
      </c>
      <c r="I315" s="46">
        <v>19</v>
      </c>
      <c r="J315" s="61">
        <f t="shared" si="68"/>
        <v>1673</v>
      </c>
      <c r="K315" s="60">
        <v>2048</v>
      </c>
      <c r="L315" s="46">
        <v>53</v>
      </c>
      <c r="M315" s="61">
        <f t="shared" si="69"/>
        <v>2101</v>
      </c>
      <c r="N315" s="47">
        <f t="shared" si="70"/>
        <v>1690</v>
      </c>
      <c r="O315" s="91"/>
      <c r="P315" s="271"/>
    </row>
    <row r="316" spans="1:16" ht="18" customHeight="1" x14ac:dyDescent="0.2">
      <c r="A316" s="230"/>
      <c r="B316" s="11" t="s">
        <v>117</v>
      </c>
      <c r="C316" s="19" t="s">
        <v>398</v>
      </c>
      <c r="D316" s="105">
        <v>3</v>
      </c>
      <c r="E316" s="50">
        <v>0</v>
      </c>
      <c r="F316" s="50">
        <v>1</v>
      </c>
      <c r="G316" s="50">
        <f t="shared" si="67"/>
        <v>4</v>
      </c>
      <c r="H316" s="56">
        <v>60</v>
      </c>
      <c r="I316" s="50">
        <v>0</v>
      </c>
      <c r="J316" s="57">
        <f t="shared" si="68"/>
        <v>60</v>
      </c>
      <c r="K316" s="56">
        <v>120</v>
      </c>
      <c r="L316" s="50">
        <v>0</v>
      </c>
      <c r="M316" s="57">
        <f t="shared" si="69"/>
        <v>120</v>
      </c>
      <c r="N316" s="51">
        <f t="shared" si="70"/>
        <v>64</v>
      </c>
      <c r="O316" s="91"/>
      <c r="P316" s="271"/>
    </row>
    <row r="317" spans="1:16" ht="18" customHeight="1" x14ac:dyDescent="0.2">
      <c r="A317" s="230"/>
      <c r="B317" s="9" t="s">
        <v>117</v>
      </c>
      <c r="C317" s="17" t="s">
        <v>399</v>
      </c>
      <c r="D317" s="91">
        <v>2</v>
      </c>
      <c r="E317" s="46">
        <v>0</v>
      </c>
      <c r="F317" s="46">
        <v>0</v>
      </c>
      <c r="G317" s="46">
        <f t="shared" si="67"/>
        <v>2</v>
      </c>
      <c r="H317" s="60">
        <v>60</v>
      </c>
      <c r="I317" s="46">
        <v>0</v>
      </c>
      <c r="J317" s="61">
        <f t="shared" si="68"/>
        <v>60</v>
      </c>
      <c r="K317" s="60">
        <v>83</v>
      </c>
      <c r="L317" s="46">
        <v>0</v>
      </c>
      <c r="M317" s="61">
        <f t="shared" si="69"/>
        <v>83</v>
      </c>
      <c r="N317" s="47">
        <f t="shared" si="70"/>
        <v>62</v>
      </c>
      <c r="O317" s="91"/>
      <c r="P317" s="271"/>
    </row>
    <row r="318" spans="1:16" ht="18" customHeight="1" x14ac:dyDescent="0.2">
      <c r="A318" s="230"/>
      <c r="B318" s="9" t="s">
        <v>117</v>
      </c>
      <c r="C318" s="17" t="s">
        <v>400</v>
      </c>
      <c r="D318" s="91">
        <v>0</v>
      </c>
      <c r="E318" s="46">
        <v>0</v>
      </c>
      <c r="F318" s="46">
        <v>0</v>
      </c>
      <c r="G318" s="46">
        <f t="shared" si="67"/>
        <v>0</v>
      </c>
      <c r="H318" s="60">
        <v>57</v>
      </c>
      <c r="I318" s="46">
        <v>0</v>
      </c>
      <c r="J318" s="61">
        <f t="shared" si="68"/>
        <v>57</v>
      </c>
      <c r="K318" s="60">
        <v>68</v>
      </c>
      <c r="L318" s="46">
        <v>0</v>
      </c>
      <c r="M318" s="61">
        <f t="shared" si="69"/>
        <v>68</v>
      </c>
      <c r="N318" s="47">
        <f t="shared" si="70"/>
        <v>57</v>
      </c>
      <c r="O318" s="91"/>
      <c r="P318" s="271"/>
    </row>
    <row r="319" spans="1:16" ht="18" customHeight="1" x14ac:dyDescent="0.2">
      <c r="A319" s="230"/>
      <c r="B319" s="9" t="s">
        <v>117</v>
      </c>
      <c r="C319" s="17" t="s">
        <v>401</v>
      </c>
      <c r="D319" s="91">
        <v>5</v>
      </c>
      <c r="E319" s="46">
        <v>0</v>
      </c>
      <c r="F319" s="46">
        <v>3</v>
      </c>
      <c r="G319" s="46">
        <f t="shared" si="67"/>
        <v>8</v>
      </c>
      <c r="H319" s="60">
        <v>12</v>
      </c>
      <c r="I319" s="46">
        <v>0</v>
      </c>
      <c r="J319" s="61">
        <f t="shared" si="68"/>
        <v>12</v>
      </c>
      <c r="K319" s="60">
        <v>70</v>
      </c>
      <c r="L319" s="46">
        <v>0</v>
      </c>
      <c r="M319" s="61">
        <f t="shared" si="69"/>
        <v>70</v>
      </c>
      <c r="N319" s="47">
        <f t="shared" si="70"/>
        <v>20</v>
      </c>
      <c r="O319" s="91"/>
      <c r="P319" s="271"/>
    </row>
    <row r="320" spans="1:16" ht="18" customHeight="1" x14ac:dyDescent="0.2">
      <c r="A320" s="230"/>
      <c r="B320" s="9" t="s">
        <v>117</v>
      </c>
      <c r="C320" s="17" t="s">
        <v>402</v>
      </c>
      <c r="D320" s="91">
        <v>16</v>
      </c>
      <c r="E320" s="46">
        <v>0</v>
      </c>
      <c r="F320" s="46">
        <v>0</v>
      </c>
      <c r="G320" s="61">
        <f t="shared" si="67"/>
        <v>16</v>
      </c>
      <c r="H320" s="60">
        <v>532</v>
      </c>
      <c r="I320" s="46">
        <v>28</v>
      </c>
      <c r="J320" s="61">
        <f t="shared" si="68"/>
        <v>560</v>
      </c>
      <c r="K320" s="60">
        <v>937</v>
      </c>
      <c r="L320" s="46">
        <v>71</v>
      </c>
      <c r="M320" s="61">
        <f t="shared" si="69"/>
        <v>1008</v>
      </c>
      <c r="N320" s="47">
        <f t="shared" si="70"/>
        <v>576</v>
      </c>
      <c r="O320" s="91"/>
      <c r="P320" s="271"/>
    </row>
    <row r="321" spans="1:16" ht="18" customHeight="1" x14ac:dyDescent="0.2">
      <c r="A321" s="230"/>
      <c r="B321" s="9" t="s">
        <v>117</v>
      </c>
      <c r="C321" s="17" t="s">
        <v>403</v>
      </c>
      <c r="D321" s="91">
        <v>10</v>
      </c>
      <c r="E321" s="46">
        <v>0</v>
      </c>
      <c r="F321" s="46">
        <v>1</v>
      </c>
      <c r="G321" s="46">
        <f t="shared" si="67"/>
        <v>11</v>
      </c>
      <c r="H321" s="60">
        <v>257</v>
      </c>
      <c r="I321" s="46">
        <v>0</v>
      </c>
      <c r="J321" s="61">
        <f t="shared" si="68"/>
        <v>257</v>
      </c>
      <c r="K321" s="60">
        <v>583</v>
      </c>
      <c r="L321" s="46">
        <v>35</v>
      </c>
      <c r="M321" s="61">
        <f t="shared" si="69"/>
        <v>618</v>
      </c>
      <c r="N321" s="47">
        <f t="shared" si="70"/>
        <v>268</v>
      </c>
      <c r="O321" s="91"/>
      <c r="P321" s="271"/>
    </row>
    <row r="322" spans="1:16" ht="18" customHeight="1" x14ac:dyDescent="0.2">
      <c r="A322" s="230"/>
      <c r="B322" s="10" t="s">
        <v>117</v>
      </c>
      <c r="C322" s="18" t="s">
        <v>404</v>
      </c>
      <c r="D322" s="104">
        <v>0</v>
      </c>
      <c r="E322" s="48">
        <v>0</v>
      </c>
      <c r="F322" s="48">
        <v>0</v>
      </c>
      <c r="G322" s="48">
        <f t="shared" si="67"/>
        <v>0</v>
      </c>
      <c r="H322" s="58">
        <v>930</v>
      </c>
      <c r="I322" s="48">
        <v>15</v>
      </c>
      <c r="J322" s="59">
        <f t="shared" si="68"/>
        <v>945</v>
      </c>
      <c r="K322" s="58">
        <v>1662</v>
      </c>
      <c r="L322" s="48">
        <v>20</v>
      </c>
      <c r="M322" s="59">
        <f t="shared" si="69"/>
        <v>1682</v>
      </c>
      <c r="N322" s="49">
        <f t="shared" si="70"/>
        <v>945</v>
      </c>
      <c r="O322" s="91"/>
      <c r="P322" s="271"/>
    </row>
    <row r="323" spans="1:16" ht="18" customHeight="1" x14ac:dyDescent="0.2">
      <c r="A323" s="230"/>
      <c r="B323" s="9" t="s">
        <v>117</v>
      </c>
      <c r="C323" s="17" t="s">
        <v>405</v>
      </c>
      <c r="D323" s="91">
        <v>18</v>
      </c>
      <c r="E323" s="46">
        <v>0</v>
      </c>
      <c r="F323" s="46">
        <v>0</v>
      </c>
      <c r="G323" s="46">
        <f t="shared" si="67"/>
        <v>18</v>
      </c>
      <c r="H323" s="60">
        <v>0</v>
      </c>
      <c r="I323" s="46">
        <v>0</v>
      </c>
      <c r="J323" s="61">
        <f t="shared" si="68"/>
        <v>0</v>
      </c>
      <c r="K323" s="60">
        <v>0</v>
      </c>
      <c r="L323" s="46">
        <v>0</v>
      </c>
      <c r="M323" s="61">
        <f t="shared" si="69"/>
        <v>0</v>
      </c>
      <c r="N323" s="47">
        <f t="shared" si="70"/>
        <v>18</v>
      </c>
      <c r="O323" s="91"/>
      <c r="P323" s="271"/>
    </row>
    <row r="324" spans="1:16" ht="18" customHeight="1" x14ac:dyDescent="0.2">
      <c r="A324" s="230"/>
      <c r="B324" s="9" t="s">
        <v>117</v>
      </c>
      <c r="C324" s="17" t="s">
        <v>406</v>
      </c>
      <c r="D324" s="91">
        <v>6</v>
      </c>
      <c r="E324" s="46">
        <v>0</v>
      </c>
      <c r="F324" s="46">
        <v>0</v>
      </c>
      <c r="G324" s="46">
        <f t="shared" si="67"/>
        <v>6</v>
      </c>
      <c r="H324" s="60">
        <v>360</v>
      </c>
      <c r="I324" s="46">
        <v>20</v>
      </c>
      <c r="J324" s="61">
        <f t="shared" si="68"/>
        <v>380</v>
      </c>
      <c r="K324" s="60">
        <v>1028</v>
      </c>
      <c r="L324" s="46">
        <v>39</v>
      </c>
      <c r="M324" s="61">
        <f t="shared" si="69"/>
        <v>1067</v>
      </c>
      <c r="N324" s="47">
        <f t="shared" si="70"/>
        <v>386</v>
      </c>
      <c r="O324" s="91"/>
      <c r="P324" s="271"/>
    </row>
    <row r="325" spans="1:16" ht="18" customHeight="1" x14ac:dyDescent="0.2">
      <c r="A325" s="230"/>
      <c r="B325" s="9" t="s">
        <v>117</v>
      </c>
      <c r="C325" s="17" t="s">
        <v>407</v>
      </c>
      <c r="D325" s="91">
        <v>1</v>
      </c>
      <c r="E325" s="46">
        <v>0</v>
      </c>
      <c r="F325" s="46">
        <v>0</v>
      </c>
      <c r="G325" s="46">
        <f t="shared" si="67"/>
        <v>1</v>
      </c>
      <c r="H325" s="60">
        <v>121</v>
      </c>
      <c r="I325" s="46">
        <v>3</v>
      </c>
      <c r="J325" s="61">
        <f t="shared" si="68"/>
        <v>124</v>
      </c>
      <c r="K325" s="60">
        <v>218</v>
      </c>
      <c r="L325" s="46">
        <v>3</v>
      </c>
      <c r="M325" s="61">
        <f t="shared" si="69"/>
        <v>221</v>
      </c>
      <c r="N325" s="47">
        <f t="shared" si="70"/>
        <v>125</v>
      </c>
      <c r="O325" s="91"/>
      <c r="P325" s="271"/>
    </row>
    <row r="326" spans="1:16" ht="18" customHeight="1" x14ac:dyDescent="0.2">
      <c r="A326" s="230"/>
      <c r="B326" s="13" t="s">
        <v>117</v>
      </c>
      <c r="C326" s="20" t="s">
        <v>408</v>
      </c>
      <c r="D326" s="108">
        <v>187</v>
      </c>
      <c r="E326" s="79">
        <v>3</v>
      </c>
      <c r="F326" s="79">
        <v>0</v>
      </c>
      <c r="G326" s="79">
        <f t="shared" si="67"/>
        <v>190</v>
      </c>
      <c r="H326" s="62">
        <v>4416</v>
      </c>
      <c r="I326" s="79">
        <v>45</v>
      </c>
      <c r="J326" s="63">
        <f t="shared" si="68"/>
        <v>4461</v>
      </c>
      <c r="K326" s="62">
        <v>6363</v>
      </c>
      <c r="L326" s="79">
        <v>100</v>
      </c>
      <c r="M326" s="63">
        <f t="shared" si="69"/>
        <v>6463</v>
      </c>
      <c r="N326" s="64">
        <f t="shared" si="70"/>
        <v>4651</v>
      </c>
      <c r="O326" s="91"/>
      <c r="P326" s="271"/>
    </row>
    <row r="327" spans="1:16" ht="18" customHeight="1" x14ac:dyDescent="0.2">
      <c r="A327" s="231"/>
      <c r="B327" s="21" t="s">
        <v>119</v>
      </c>
      <c r="C327" s="22" t="s">
        <v>145</v>
      </c>
      <c r="D327" s="81">
        <f>SUM(D287:D326)</f>
        <v>894</v>
      </c>
      <c r="E327" s="53">
        <f t="shared" ref="E327:N327" si="71">SUM(E287:E326)</f>
        <v>22</v>
      </c>
      <c r="F327" s="53">
        <f t="shared" si="71"/>
        <v>92</v>
      </c>
      <c r="G327" s="82">
        <f t="shared" si="71"/>
        <v>1008</v>
      </c>
      <c r="H327" s="69">
        <f t="shared" si="71"/>
        <v>32737</v>
      </c>
      <c r="I327" s="53">
        <f t="shared" si="71"/>
        <v>682</v>
      </c>
      <c r="J327" s="82">
        <f t="shared" si="71"/>
        <v>33419</v>
      </c>
      <c r="K327" s="69">
        <f t="shared" si="71"/>
        <v>51178</v>
      </c>
      <c r="L327" s="53">
        <f t="shared" si="71"/>
        <v>1530</v>
      </c>
      <c r="M327" s="82">
        <f t="shared" si="71"/>
        <v>52708</v>
      </c>
      <c r="N327" s="123">
        <f t="shared" si="71"/>
        <v>34427</v>
      </c>
      <c r="O327" s="91"/>
      <c r="P327" s="271"/>
    </row>
    <row r="328" spans="1:16" ht="9" customHeight="1" x14ac:dyDescent="0.2">
      <c r="A328" s="67" t="s">
        <v>145</v>
      </c>
      <c r="B328" s="67"/>
      <c r="C328" s="67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1"/>
      <c r="O328" s="134"/>
      <c r="P328" s="271"/>
    </row>
    <row r="329" spans="1:16" ht="31.5" customHeight="1" x14ac:dyDescent="0.2">
      <c r="A329" s="217" t="s">
        <v>5</v>
      </c>
      <c r="B329" s="218"/>
      <c r="C329" s="219"/>
      <c r="D329" s="214" t="s">
        <v>201</v>
      </c>
      <c r="E329" s="215"/>
      <c r="F329" s="215"/>
      <c r="G329" s="216"/>
      <c r="H329" s="223" t="s">
        <v>202</v>
      </c>
      <c r="I329" s="224"/>
      <c r="J329" s="225"/>
      <c r="K329" s="223" t="s">
        <v>203</v>
      </c>
      <c r="L329" s="224"/>
      <c r="M329" s="225"/>
      <c r="N329" s="111" t="s">
        <v>204</v>
      </c>
      <c r="O329" s="145"/>
      <c r="P329" s="271"/>
    </row>
    <row r="330" spans="1:16" ht="32.25" customHeight="1" x14ac:dyDescent="0.2">
      <c r="A330" s="220"/>
      <c r="B330" s="221"/>
      <c r="C330" s="222"/>
      <c r="D330" s="112" t="s">
        <v>205</v>
      </c>
      <c r="E330" s="113" t="s">
        <v>206</v>
      </c>
      <c r="F330" s="113" t="s">
        <v>207</v>
      </c>
      <c r="G330" s="114" t="s">
        <v>208</v>
      </c>
      <c r="H330" s="115" t="s">
        <v>205</v>
      </c>
      <c r="I330" s="113" t="s">
        <v>206</v>
      </c>
      <c r="J330" s="116" t="s">
        <v>208</v>
      </c>
      <c r="K330" s="115" t="s">
        <v>205</v>
      </c>
      <c r="L330" s="113" t="s">
        <v>206</v>
      </c>
      <c r="M330" s="116" t="s">
        <v>208</v>
      </c>
      <c r="N330" s="117" t="s">
        <v>208</v>
      </c>
      <c r="O330" s="146"/>
      <c r="P330" s="271"/>
    </row>
    <row r="331" spans="1:16" ht="18" customHeight="1" x14ac:dyDescent="0.2">
      <c r="A331" s="229" t="s">
        <v>176</v>
      </c>
      <c r="B331" s="23" t="s">
        <v>117</v>
      </c>
      <c r="C331" s="17" t="s">
        <v>409</v>
      </c>
      <c r="D331" s="91">
        <v>184</v>
      </c>
      <c r="E331" s="46">
        <v>4</v>
      </c>
      <c r="F331" s="46">
        <v>7</v>
      </c>
      <c r="G331" s="46">
        <f t="shared" ref="G331:G349" si="72">+D331+E331+F331</f>
        <v>195</v>
      </c>
      <c r="H331" s="60">
        <v>803</v>
      </c>
      <c r="I331" s="46">
        <v>7</v>
      </c>
      <c r="J331" s="61">
        <f t="shared" ref="J331:J350" si="73">+H331+I331</f>
        <v>810</v>
      </c>
      <c r="K331" s="60">
        <v>918</v>
      </c>
      <c r="L331" s="46">
        <v>19</v>
      </c>
      <c r="M331" s="61">
        <f t="shared" ref="M331:M350" si="74">+K331+L331</f>
        <v>937</v>
      </c>
      <c r="N331" s="47">
        <f t="shared" ref="N331:N392" si="75">+G331+J331</f>
        <v>1005</v>
      </c>
      <c r="O331" s="91"/>
      <c r="P331" s="271"/>
    </row>
    <row r="332" spans="1:16" ht="18" customHeight="1" x14ac:dyDescent="0.2">
      <c r="A332" s="230"/>
      <c r="B332" s="9" t="s">
        <v>145</v>
      </c>
      <c r="C332" s="17" t="s">
        <v>410</v>
      </c>
      <c r="D332" s="91">
        <v>135</v>
      </c>
      <c r="E332" s="46">
        <v>3</v>
      </c>
      <c r="F332" s="46">
        <v>1</v>
      </c>
      <c r="G332" s="46">
        <f t="shared" si="72"/>
        <v>139</v>
      </c>
      <c r="H332" s="60">
        <v>0</v>
      </c>
      <c r="I332" s="46">
        <v>0</v>
      </c>
      <c r="J332" s="61">
        <f t="shared" si="73"/>
        <v>0</v>
      </c>
      <c r="K332" s="60">
        <v>0</v>
      </c>
      <c r="L332" s="46">
        <v>0</v>
      </c>
      <c r="M332" s="61">
        <f t="shared" si="74"/>
        <v>0</v>
      </c>
      <c r="N332" s="47">
        <f t="shared" si="75"/>
        <v>139</v>
      </c>
      <c r="O332" s="91"/>
      <c r="P332" s="271"/>
    </row>
    <row r="333" spans="1:16" ht="18" customHeight="1" x14ac:dyDescent="0.2">
      <c r="A333" s="230"/>
      <c r="B333" s="9" t="s">
        <v>117</v>
      </c>
      <c r="C333" s="17" t="s">
        <v>251</v>
      </c>
      <c r="D333" s="91">
        <v>127</v>
      </c>
      <c r="E333" s="46">
        <v>2</v>
      </c>
      <c r="F333" s="46">
        <v>4</v>
      </c>
      <c r="G333" s="46">
        <f t="shared" si="72"/>
        <v>133</v>
      </c>
      <c r="H333" s="60">
        <v>50</v>
      </c>
      <c r="I333" s="46">
        <v>0</v>
      </c>
      <c r="J333" s="61">
        <f t="shared" si="73"/>
        <v>50</v>
      </c>
      <c r="K333" s="60">
        <v>50</v>
      </c>
      <c r="L333" s="46">
        <v>0</v>
      </c>
      <c r="M333" s="61">
        <f t="shared" si="74"/>
        <v>50</v>
      </c>
      <c r="N333" s="47">
        <f t="shared" si="75"/>
        <v>183</v>
      </c>
      <c r="O333" s="91"/>
      <c r="P333" s="271"/>
    </row>
    <row r="334" spans="1:16" ht="18" customHeight="1" x14ac:dyDescent="0.2">
      <c r="A334" s="230"/>
      <c r="B334" s="9" t="s">
        <v>117</v>
      </c>
      <c r="C334" s="17" t="s">
        <v>411</v>
      </c>
      <c r="D334" s="91">
        <v>255</v>
      </c>
      <c r="E334" s="46">
        <v>4</v>
      </c>
      <c r="F334" s="46">
        <v>6</v>
      </c>
      <c r="G334" s="46">
        <f t="shared" si="72"/>
        <v>265</v>
      </c>
      <c r="H334" s="60">
        <v>754</v>
      </c>
      <c r="I334" s="46">
        <v>79</v>
      </c>
      <c r="J334" s="61">
        <f t="shared" si="73"/>
        <v>833</v>
      </c>
      <c r="K334" s="60">
        <v>1097</v>
      </c>
      <c r="L334" s="46">
        <v>130</v>
      </c>
      <c r="M334" s="61">
        <f t="shared" si="74"/>
        <v>1227</v>
      </c>
      <c r="N334" s="47">
        <f t="shared" si="75"/>
        <v>1098</v>
      </c>
      <c r="O334" s="91"/>
      <c r="P334" s="271"/>
    </row>
    <row r="335" spans="1:16" ht="18" customHeight="1" x14ac:dyDescent="0.2">
      <c r="A335" s="230"/>
      <c r="B335" s="9" t="s">
        <v>145</v>
      </c>
      <c r="C335" s="17" t="s">
        <v>412</v>
      </c>
      <c r="D335" s="91">
        <v>185</v>
      </c>
      <c r="E335" s="46">
        <v>3</v>
      </c>
      <c r="F335" s="46">
        <v>10</v>
      </c>
      <c r="G335" s="46">
        <f t="shared" si="72"/>
        <v>198</v>
      </c>
      <c r="H335" s="60">
        <v>0</v>
      </c>
      <c r="I335" s="46">
        <v>0</v>
      </c>
      <c r="J335" s="61">
        <f t="shared" si="73"/>
        <v>0</v>
      </c>
      <c r="K335" s="60">
        <v>0</v>
      </c>
      <c r="L335" s="46">
        <v>0</v>
      </c>
      <c r="M335" s="61">
        <f t="shared" si="74"/>
        <v>0</v>
      </c>
      <c r="N335" s="47">
        <f t="shared" si="75"/>
        <v>198</v>
      </c>
      <c r="O335" s="91"/>
      <c r="P335" s="271"/>
    </row>
    <row r="336" spans="1:16" ht="18" customHeight="1" x14ac:dyDescent="0.2">
      <c r="A336" s="230"/>
      <c r="B336" s="10" t="s">
        <v>117</v>
      </c>
      <c r="C336" s="18" t="s">
        <v>707</v>
      </c>
      <c r="D336" s="104">
        <v>128</v>
      </c>
      <c r="E336" s="48">
        <v>0</v>
      </c>
      <c r="F336" s="48">
        <v>1</v>
      </c>
      <c r="G336" s="48">
        <f t="shared" si="72"/>
        <v>129</v>
      </c>
      <c r="H336" s="58">
        <v>22</v>
      </c>
      <c r="I336" s="48">
        <v>0</v>
      </c>
      <c r="J336" s="59">
        <f t="shared" si="73"/>
        <v>22</v>
      </c>
      <c r="K336" s="58">
        <v>79</v>
      </c>
      <c r="L336" s="48">
        <v>0</v>
      </c>
      <c r="M336" s="59">
        <f t="shared" si="74"/>
        <v>79</v>
      </c>
      <c r="N336" s="49">
        <f t="shared" si="75"/>
        <v>151</v>
      </c>
      <c r="O336" s="91"/>
      <c r="P336" s="271"/>
    </row>
    <row r="337" spans="1:16" ht="15.6" x14ac:dyDescent="0.2">
      <c r="A337" s="230"/>
      <c r="B337" s="9" t="s">
        <v>117</v>
      </c>
      <c r="C337" s="25" t="s">
        <v>413</v>
      </c>
      <c r="D337" s="91">
        <v>31</v>
      </c>
      <c r="E337" s="46">
        <v>1</v>
      </c>
      <c r="F337" s="46">
        <v>5</v>
      </c>
      <c r="G337" s="46">
        <f t="shared" si="72"/>
        <v>37</v>
      </c>
      <c r="H337" s="60">
        <v>28</v>
      </c>
      <c r="I337" s="46">
        <v>11</v>
      </c>
      <c r="J337" s="61">
        <f t="shared" si="73"/>
        <v>39</v>
      </c>
      <c r="K337" s="60">
        <v>68</v>
      </c>
      <c r="L337" s="46">
        <v>28</v>
      </c>
      <c r="M337" s="61">
        <f t="shared" si="74"/>
        <v>96</v>
      </c>
      <c r="N337" s="47">
        <f t="shared" si="75"/>
        <v>76</v>
      </c>
      <c r="O337" s="91"/>
      <c r="P337" s="271"/>
    </row>
    <row r="338" spans="1:16" ht="18" customHeight="1" x14ac:dyDescent="0.2">
      <c r="A338" s="230"/>
      <c r="B338" s="9" t="s">
        <v>117</v>
      </c>
      <c r="C338" s="17" t="s">
        <v>414</v>
      </c>
      <c r="D338" s="91">
        <v>54</v>
      </c>
      <c r="E338" s="46">
        <v>2</v>
      </c>
      <c r="F338" s="46">
        <v>3</v>
      </c>
      <c r="G338" s="46">
        <f t="shared" si="72"/>
        <v>59</v>
      </c>
      <c r="H338" s="60">
        <v>168</v>
      </c>
      <c r="I338" s="46">
        <v>45</v>
      </c>
      <c r="J338" s="61">
        <f t="shared" si="73"/>
        <v>213</v>
      </c>
      <c r="K338" s="60">
        <v>212</v>
      </c>
      <c r="L338" s="46">
        <v>66</v>
      </c>
      <c r="M338" s="61">
        <f t="shared" si="74"/>
        <v>278</v>
      </c>
      <c r="N338" s="47">
        <f t="shared" si="75"/>
        <v>272</v>
      </c>
      <c r="O338" s="91"/>
      <c r="P338" s="271"/>
    </row>
    <row r="339" spans="1:16" ht="33" customHeight="1" x14ac:dyDescent="0.2">
      <c r="A339" s="230"/>
      <c r="B339" s="9" t="s">
        <v>117</v>
      </c>
      <c r="C339" s="25" t="s">
        <v>716</v>
      </c>
      <c r="D339" s="91">
        <v>166</v>
      </c>
      <c r="E339" s="46">
        <v>3</v>
      </c>
      <c r="F339" s="46">
        <v>9</v>
      </c>
      <c r="G339" s="46">
        <f t="shared" si="72"/>
        <v>178</v>
      </c>
      <c r="H339" s="60">
        <v>547</v>
      </c>
      <c r="I339" s="46">
        <v>108</v>
      </c>
      <c r="J339" s="61">
        <f t="shared" si="73"/>
        <v>655</v>
      </c>
      <c r="K339" s="60">
        <v>601</v>
      </c>
      <c r="L339" s="46">
        <v>111</v>
      </c>
      <c r="M339" s="61">
        <f t="shared" si="74"/>
        <v>712</v>
      </c>
      <c r="N339" s="47">
        <f t="shared" si="75"/>
        <v>833</v>
      </c>
      <c r="O339" s="91"/>
      <c r="P339" s="271"/>
    </row>
    <row r="340" spans="1:16" ht="18" customHeight="1" x14ac:dyDescent="0.2">
      <c r="A340" s="230"/>
      <c r="B340" s="11" t="s">
        <v>117</v>
      </c>
      <c r="C340" s="19" t="s">
        <v>415</v>
      </c>
      <c r="D340" s="105">
        <v>54</v>
      </c>
      <c r="E340" s="50">
        <v>2</v>
      </c>
      <c r="F340" s="50">
        <v>1</v>
      </c>
      <c r="G340" s="50">
        <f t="shared" si="72"/>
        <v>57</v>
      </c>
      <c r="H340" s="56">
        <v>261</v>
      </c>
      <c r="I340" s="50">
        <v>24</v>
      </c>
      <c r="J340" s="57">
        <f t="shared" si="73"/>
        <v>285</v>
      </c>
      <c r="K340" s="56">
        <v>353</v>
      </c>
      <c r="L340" s="50">
        <v>81</v>
      </c>
      <c r="M340" s="57">
        <f t="shared" si="74"/>
        <v>434</v>
      </c>
      <c r="N340" s="51">
        <f t="shared" si="75"/>
        <v>342</v>
      </c>
      <c r="O340" s="91"/>
      <c r="P340" s="271"/>
    </row>
    <row r="341" spans="1:16" ht="18" customHeight="1" x14ac:dyDescent="0.2">
      <c r="A341" s="230"/>
      <c r="B341" s="9" t="s">
        <v>117</v>
      </c>
      <c r="C341" s="17" t="s">
        <v>416</v>
      </c>
      <c r="D341" s="91">
        <v>22</v>
      </c>
      <c r="E341" s="46">
        <v>0</v>
      </c>
      <c r="F341" s="46">
        <v>0</v>
      </c>
      <c r="G341" s="46">
        <f t="shared" si="72"/>
        <v>22</v>
      </c>
      <c r="H341" s="60">
        <v>150</v>
      </c>
      <c r="I341" s="46">
        <v>26</v>
      </c>
      <c r="J341" s="61">
        <f t="shared" si="73"/>
        <v>176</v>
      </c>
      <c r="K341" s="60">
        <v>174</v>
      </c>
      <c r="L341" s="46">
        <v>26</v>
      </c>
      <c r="M341" s="61">
        <f t="shared" si="74"/>
        <v>200</v>
      </c>
      <c r="N341" s="47">
        <f t="shared" si="75"/>
        <v>198</v>
      </c>
      <c r="O341" s="91"/>
      <c r="P341" s="271"/>
    </row>
    <row r="342" spans="1:16" ht="18" customHeight="1" x14ac:dyDescent="0.2">
      <c r="A342" s="230"/>
      <c r="B342" s="9" t="s">
        <v>117</v>
      </c>
      <c r="C342" s="17" t="s">
        <v>254</v>
      </c>
      <c r="D342" s="91">
        <v>50</v>
      </c>
      <c r="E342" s="46">
        <v>0</v>
      </c>
      <c r="F342" s="46">
        <v>6</v>
      </c>
      <c r="G342" s="46">
        <f t="shared" si="72"/>
        <v>56</v>
      </c>
      <c r="H342" s="60">
        <v>232</v>
      </c>
      <c r="I342" s="46">
        <v>26</v>
      </c>
      <c r="J342" s="61">
        <f t="shared" si="73"/>
        <v>258</v>
      </c>
      <c r="K342" s="60">
        <v>280</v>
      </c>
      <c r="L342" s="46">
        <v>41</v>
      </c>
      <c r="M342" s="61">
        <f t="shared" si="74"/>
        <v>321</v>
      </c>
      <c r="N342" s="47">
        <f t="shared" si="75"/>
        <v>314</v>
      </c>
      <c r="O342" s="91"/>
      <c r="P342" s="271"/>
    </row>
    <row r="343" spans="1:16" ht="18" customHeight="1" x14ac:dyDescent="0.2">
      <c r="A343" s="230"/>
      <c r="B343" s="9" t="s">
        <v>145</v>
      </c>
      <c r="C343" s="17" t="s">
        <v>417</v>
      </c>
      <c r="D343" s="91">
        <v>45</v>
      </c>
      <c r="E343" s="46">
        <v>1</v>
      </c>
      <c r="F343" s="46">
        <v>0</v>
      </c>
      <c r="G343" s="46">
        <f t="shared" si="72"/>
        <v>46</v>
      </c>
      <c r="H343" s="60">
        <v>0</v>
      </c>
      <c r="I343" s="46">
        <v>0</v>
      </c>
      <c r="J343" s="61">
        <f t="shared" si="73"/>
        <v>0</v>
      </c>
      <c r="K343" s="60">
        <v>0</v>
      </c>
      <c r="L343" s="46">
        <v>0</v>
      </c>
      <c r="M343" s="61">
        <f t="shared" si="74"/>
        <v>0</v>
      </c>
      <c r="N343" s="47">
        <f t="shared" si="75"/>
        <v>46</v>
      </c>
      <c r="O343" s="91"/>
      <c r="P343" s="271"/>
    </row>
    <row r="344" spans="1:16" ht="18" customHeight="1" x14ac:dyDescent="0.2">
      <c r="A344" s="230"/>
      <c r="B344" s="9" t="s">
        <v>117</v>
      </c>
      <c r="C344" s="17" t="s">
        <v>418</v>
      </c>
      <c r="D344" s="91">
        <v>125</v>
      </c>
      <c r="E344" s="46">
        <v>1</v>
      </c>
      <c r="F344" s="46">
        <v>1</v>
      </c>
      <c r="G344" s="46">
        <f t="shared" si="72"/>
        <v>127</v>
      </c>
      <c r="H344" s="60">
        <v>453</v>
      </c>
      <c r="I344" s="46">
        <v>52</v>
      </c>
      <c r="J344" s="61">
        <f t="shared" si="73"/>
        <v>505</v>
      </c>
      <c r="K344" s="60">
        <v>679</v>
      </c>
      <c r="L344" s="46">
        <v>65</v>
      </c>
      <c r="M344" s="61">
        <f t="shared" si="74"/>
        <v>744</v>
      </c>
      <c r="N344" s="47">
        <f t="shared" si="75"/>
        <v>632</v>
      </c>
      <c r="O344" s="91"/>
      <c r="P344" s="271"/>
    </row>
    <row r="345" spans="1:16" ht="18" customHeight="1" x14ac:dyDescent="0.2">
      <c r="A345" s="230"/>
      <c r="B345" s="11" t="s">
        <v>117</v>
      </c>
      <c r="C345" s="19" t="s">
        <v>419</v>
      </c>
      <c r="D345" s="105">
        <v>258</v>
      </c>
      <c r="E345" s="50">
        <v>4</v>
      </c>
      <c r="F345" s="50">
        <v>5</v>
      </c>
      <c r="G345" s="50">
        <f t="shared" si="72"/>
        <v>267</v>
      </c>
      <c r="H345" s="56">
        <v>269</v>
      </c>
      <c r="I345" s="50">
        <v>127</v>
      </c>
      <c r="J345" s="57">
        <f t="shared" si="73"/>
        <v>396</v>
      </c>
      <c r="K345" s="56">
        <v>422</v>
      </c>
      <c r="L345" s="50">
        <v>262</v>
      </c>
      <c r="M345" s="57">
        <f t="shared" si="74"/>
        <v>684</v>
      </c>
      <c r="N345" s="52">
        <f t="shared" si="75"/>
        <v>663</v>
      </c>
      <c r="O345" s="91"/>
      <c r="P345" s="271"/>
    </row>
    <row r="346" spans="1:16" ht="18" customHeight="1" x14ac:dyDescent="0.2">
      <c r="A346" s="230"/>
      <c r="B346" s="9" t="s">
        <v>117</v>
      </c>
      <c r="C346" s="17" t="s">
        <v>420</v>
      </c>
      <c r="D346" s="91">
        <v>160</v>
      </c>
      <c r="E346" s="46">
        <v>3</v>
      </c>
      <c r="F346" s="46">
        <v>5</v>
      </c>
      <c r="G346" s="46">
        <f t="shared" si="72"/>
        <v>168</v>
      </c>
      <c r="H346" s="60">
        <v>782</v>
      </c>
      <c r="I346" s="46">
        <v>81</v>
      </c>
      <c r="J346" s="61">
        <f t="shared" si="73"/>
        <v>863</v>
      </c>
      <c r="K346" s="60">
        <v>1199</v>
      </c>
      <c r="L346" s="46">
        <v>189</v>
      </c>
      <c r="M346" s="61">
        <f t="shared" si="74"/>
        <v>1388</v>
      </c>
      <c r="N346" s="47">
        <f t="shared" si="75"/>
        <v>1031</v>
      </c>
      <c r="O346" s="91"/>
      <c r="P346" s="271"/>
    </row>
    <row r="347" spans="1:16" ht="18" customHeight="1" x14ac:dyDescent="0.2">
      <c r="A347" s="230"/>
      <c r="B347" s="9" t="s">
        <v>145</v>
      </c>
      <c r="C347" s="17" t="s">
        <v>421</v>
      </c>
      <c r="D347" s="91">
        <v>98</v>
      </c>
      <c r="E347" s="46">
        <v>3</v>
      </c>
      <c r="F347" s="46">
        <v>4</v>
      </c>
      <c r="G347" s="46">
        <f t="shared" si="72"/>
        <v>105</v>
      </c>
      <c r="H347" s="60">
        <v>37</v>
      </c>
      <c r="I347" s="46">
        <v>18</v>
      </c>
      <c r="J347" s="61">
        <f t="shared" si="73"/>
        <v>55</v>
      </c>
      <c r="K347" s="60">
        <v>60</v>
      </c>
      <c r="L347" s="46">
        <v>27</v>
      </c>
      <c r="M347" s="61">
        <f t="shared" si="74"/>
        <v>87</v>
      </c>
      <c r="N347" s="47">
        <f t="shared" si="75"/>
        <v>160</v>
      </c>
      <c r="O347" s="91"/>
      <c r="P347" s="271"/>
    </row>
    <row r="348" spans="1:16" ht="18" customHeight="1" x14ac:dyDescent="0.2">
      <c r="A348" s="230"/>
      <c r="B348" s="9" t="s">
        <v>145</v>
      </c>
      <c r="C348" s="17" t="s">
        <v>422</v>
      </c>
      <c r="D348" s="91">
        <v>0</v>
      </c>
      <c r="E348" s="46">
        <v>0</v>
      </c>
      <c r="F348" s="46">
        <v>0</v>
      </c>
      <c r="G348" s="46">
        <f t="shared" si="72"/>
        <v>0</v>
      </c>
      <c r="H348" s="60">
        <v>0</v>
      </c>
      <c r="I348" s="46">
        <v>0</v>
      </c>
      <c r="J348" s="61">
        <f t="shared" si="73"/>
        <v>0</v>
      </c>
      <c r="K348" s="60">
        <v>0</v>
      </c>
      <c r="L348" s="46">
        <v>0</v>
      </c>
      <c r="M348" s="61">
        <f t="shared" si="74"/>
        <v>0</v>
      </c>
      <c r="N348" s="47">
        <f t="shared" si="75"/>
        <v>0</v>
      </c>
      <c r="O348" s="91"/>
      <c r="P348" s="271"/>
    </row>
    <row r="349" spans="1:16" ht="18" customHeight="1" x14ac:dyDescent="0.2">
      <c r="A349" s="230"/>
      <c r="B349" s="9" t="s">
        <v>117</v>
      </c>
      <c r="C349" s="17" t="s">
        <v>282</v>
      </c>
      <c r="D349" s="91">
        <v>90</v>
      </c>
      <c r="E349" s="46">
        <v>1</v>
      </c>
      <c r="F349" s="46">
        <v>0</v>
      </c>
      <c r="G349" s="46">
        <f t="shared" si="72"/>
        <v>91</v>
      </c>
      <c r="H349" s="60">
        <v>0</v>
      </c>
      <c r="I349" s="46">
        <v>0</v>
      </c>
      <c r="J349" s="61">
        <f t="shared" si="73"/>
        <v>0</v>
      </c>
      <c r="K349" s="60">
        <v>0</v>
      </c>
      <c r="L349" s="46">
        <v>0</v>
      </c>
      <c r="M349" s="61">
        <f t="shared" si="74"/>
        <v>0</v>
      </c>
      <c r="N349" s="47">
        <f t="shared" si="75"/>
        <v>91</v>
      </c>
      <c r="O349" s="91"/>
      <c r="P349" s="271"/>
    </row>
    <row r="350" spans="1:16" ht="18" customHeight="1" x14ac:dyDescent="0.2">
      <c r="A350" s="230"/>
      <c r="B350" s="9" t="s">
        <v>117</v>
      </c>
      <c r="C350" s="17" t="s">
        <v>154</v>
      </c>
      <c r="D350" s="155" t="s">
        <v>200</v>
      </c>
      <c r="E350" s="155" t="s">
        <v>200</v>
      </c>
      <c r="F350" s="155" t="s">
        <v>200</v>
      </c>
      <c r="G350" s="157" t="s">
        <v>200</v>
      </c>
      <c r="H350" s="62">
        <v>19</v>
      </c>
      <c r="I350" s="46">
        <v>25</v>
      </c>
      <c r="J350" s="61">
        <f t="shared" si="73"/>
        <v>44</v>
      </c>
      <c r="K350" s="83">
        <v>24</v>
      </c>
      <c r="L350" s="46">
        <v>33</v>
      </c>
      <c r="M350" s="61">
        <f t="shared" si="74"/>
        <v>57</v>
      </c>
      <c r="N350" s="47">
        <f>+J350</f>
        <v>44</v>
      </c>
      <c r="O350" s="91"/>
      <c r="P350" s="271"/>
    </row>
    <row r="351" spans="1:16" ht="18" customHeight="1" x14ac:dyDescent="0.2">
      <c r="A351" s="231"/>
      <c r="B351" s="21" t="s">
        <v>119</v>
      </c>
      <c r="C351" s="22" t="s">
        <v>145</v>
      </c>
      <c r="D351" s="81">
        <f>SUM(D331:D350)</f>
        <v>2167</v>
      </c>
      <c r="E351" s="53">
        <f t="shared" ref="E351:N351" si="76">SUM(E331:E350)</f>
        <v>37</v>
      </c>
      <c r="F351" s="53">
        <f t="shared" si="76"/>
        <v>68</v>
      </c>
      <c r="G351" s="82">
        <f t="shared" si="76"/>
        <v>2272</v>
      </c>
      <c r="H351" s="69">
        <f t="shared" si="76"/>
        <v>4575</v>
      </c>
      <c r="I351" s="53">
        <f t="shared" si="76"/>
        <v>629</v>
      </c>
      <c r="J351" s="82">
        <f t="shared" si="76"/>
        <v>5204</v>
      </c>
      <c r="K351" s="69">
        <f t="shared" si="76"/>
        <v>6216</v>
      </c>
      <c r="L351" s="53">
        <f t="shared" si="76"/>
        <v>1078</v>
      </c>
      <c r="M351" s="82">
        <f t="shared" si="76"/>
        <v>7294</v>
      </c>
      <c r="N351" s="123">
        <f t="shared" si="76"/>
        <v>7476</v>
      </c>
      <c r="O351" s="91"/>
      <c r="P351" s="271"/>
    </row>
    <row r="352" spans="1:16" ht="18" customHeight="1" x14ac:dyDescent="0.2">
      <c r="A352" s="229" t="s">
        <v>177</v>
      </c>
      <c r="B352" s="23" t="s">
        <v>117</v>
      </c>
      <c r="C352" s="17" t="s">
        <v>423</v>
      </c>
      <c r="D352" s="91">
        <v>138</v>
      </c>
      <c r="E352" s="46">
        <v>4</v>
      </c>
      <c r="F352" s="46">
        <v>10</v>
      </c>
      <c r="G352" s="46">
        <f t="shared" ref="G352:G365" si="77">+D352+E352+F352</f>
        <v>152</v>
      </c>
      <c r="H352" s="60">
        <v>3775</v>
      </c>
      <c r="I352" s="46">
        <v>80</v>
      </c>
      <c r="J352" s="61">
        <f t="shared" ref="J352:J365" si="78">+H352+I352</f>
        <v>3855</v>
      </c>
      <c r="K352" s="60">
        <v>7229</v>
      </c>
      <c r="L352" s="46">
        <v>135</v>
      </c>
      <c r="M352" s="61">
        <f t="shared" ref="M352:M365" si="79">+K352+L352</f>
        <v>7364</v>
      </c>
      <c r="N352" s="47">
        <f t="shared" si="75"/>
        <v>4007</v>
      </c>
      <c r="O352" s="91"/>
      <c r="P352" s="271"/>
    </row>
    <row r="353" spans="1:16" ht="18" customHeight="1" x14ac:dyDescent="0.2">
      <c r="A353" s="232"/>
      <c r="B353" s="9" t="s">
        <v>117</v>
      </c>
      <c r="C353" s="17" t="s">
        <v>424</v>
      </c>
      <c r="D353" s="91">
        <v>23</v>
      </c>
      <c r="E353" s="46">
        <v>0</v>
      </c>
      <c r="F353" s="46">
        <v>0</v>
      </c>
      <c r="G353" s="46">
        <f t="shared" si="77"/>
        <v>23</v>
      </c>
      <c r="H353" s="60">
        <v>748</v>
      </c>
      <c r="I353" s="46">
        <v>0</v>
      </c>
      <c r="J353" s="61">
        <f t="shared" si="78"/>
        <v>748</v>
      </c>
      <c r="K353" s="60">
        <v>1540</v>
      </c>
      <c r="L353" s="46">
        <v>0</v>
      </c>
      <c r="M353" s="61">
        <f t="shared" si="79"/>
        <v>1540</v>
      </c>
      <c r="N353" s="47">
        <f t="shared" si="75"/>
        <v>771</v>
      </c>
      <c r="O353" s="91"/>
      <c r="P353" s="271"/>
    </row>
    <row r="354" spans="1:16" ht="18" customHeight="1" x14ac:dyDescent="0.2">
      <c r="A354" s="232"/>
      <c r="B354" s="9" t="s">
        <v>117</v>
      </c>
      <c r="C354" s="17" t="s">
        <v>425</v>
      </c>
      <c r="D354" s="91">
        <v>50</v>
      </c>
      <c r="E354" s="46">
        <v>0</v>
      </c>
      <c r="F354" s="46">
        <v>1</v>
      </c>
      <c r="G354" s="46">
        <f t="shared" si="77"/>
        <v>51</v>
      </c>
      <c r="H354" s="60">
        <v>540</v>
      </c>
      <c r="I354" s="46">
        <v>2</v>
      </c>
      <c r="J354" s="61">
        <f t="shared" si="78"/>
        <v>542</v>
      </c>
      <c r="K354" s="60">
        <v>1345</v>
      </c>
      <c r="L354" s="46">
        <v>2</v>
      </c>
      <c r="M354" s="61">
        <f t="shared" si="79"/>
        <v>1347</v>
      </c>
      <c r="N354" s="47">
        <f t="shared" si="75"/>
        <v>593</v>
      </c>
      <c r="O354" s="91"/>
      <c r="P354" s="271"/>
    </row>
    <row r="355" spans="1:16" ht="18" customHeight="1" x14ac:dyDescent="0.2">
      <c r="A355" s="232"/>
      <c r="B355" s="9" t="s">
        <v>117</v>
      </c>
      <c r="C355" s="17" t="s">
        <v>426</v>
      </c>
      <c r="D355" s="91">
        <v>39</v>
      </c>
      <c r="E355" s="46">
        <v>0</v>
      </c>
      <c r="F355" s="46">
        <v>1</v>
      </c>
      <c r="G355" s="46">
        <f t="shared" si="77"/>
        <v>40</v>
      </c>
      <c r="H355" s="60">
        <v>115</v>
      </c>
      <c r="I355" s="46">
        <v>0</v>
      </c>
      <c r="J355" s="61">
        <f t="shared" si="78"/>
        <v>115</v>
      </c>
      <c r="K355" s="60">
        <v>490</v>
      </c>
      <c r="L355" s="46">
        <v>0</v>
      </c>
      <c r="M355" s="61">
        <f t="shared" si="79"/>
        <v>490</v>
      </c>
      <c r="N355" s="47">
        <f t="shared" si="75"/>
        <v>155</v>
      </c>
      <c r="O355" s="91"/>
      <c r="P355" s="271"/>
    </row>
    <row r="356" spans="1:16" ht="18" customHeight="1" x14ac:dyDescent="0.2">
      <c r="A356" s="232"/>
      <c r="B356" s="9" t="s">
        <v>117</v>
      </c>
      <c r="C356" s="17" t="s">
        <v>427</v>
      </c>
      <c r="D356" s="91">
        <v>19</v>
      </c>
      <c r="E356" s="46">
        <v>1</v>
      </c>
      <c r="F356" s="46">
        <v>0</v>
      </c>
      <c r="G356" s="46">
        <f t="shared" si="77"/>
        <v>20</v>
      </c>
      <c r="H356" s="60">
        <v>123</v>
      </c>
      <c r="I356" s="46">
        <v>0</v>
      </c>
      <c r="J356" s="61">
        <f t="shared" si="78"/>
        <v>123</v>
      </c>
      <c r="K356" s="60">
        <v>250</v>
      </c>
      <c r="L356" s="46">
        <v>0</v>
      </c>
      <c r="M356" s="61">
        <f t="shared" si="79"/>
        <v>250</v>
      </c>
      <c r="N356" s="47">
        <f t="shared" si="75"/>
        <v>143</v>
      </c>
      <c r="O356" s="91"/>
      <c r="P356" s="271"/>
    </row>
    <row r="357" spans="1:16" ht="18" customHeight="1" x14ac:dyDescent="0.2">
      <c r="A357" s="232"/>
      <c r="B357" s="10" t="s">
        <v>117</v>
      </c>
      <c r="C357" s="18" t="s">
        <v>428</v>
      </c>
      <c r="D357" s="104">
        <v>2</v>
      </c>
      <c r="E357" s="48">
        <v>1</v>
      </c>
      <c r="F357" s="48">
        <v>0</v>
      </c>
      <c r="G357" s="59">
        <f t="shared" si="77"/>
        <v>3</v>
      </c>
      <c r="H357" s="58">
        <v>39</v>
      </c>
      <c r="I357" s="48">
        <v>0</v>
      </c>
      <c r="J357" s="59">
        <f t="shared" si="78"/>
        <v>39</v>
      </c>
      <c r="K357" s="58">
        <v>90</v>
      </c>
      <c r="L357" s="48">
        <v>0</v>
      </c>
      <c r="M357" s="59">
        <f t="shared" si="79"/>
        <v>90</v>
      </c>
      <c r="N357" s="49">
        <f t="shared" si="75"/>
        <v>42</v>
      </c>
      <c r="O357" s="91"/>
      <c r="P357" s="271"/>
    </row>
    <row r="358" spans="1:16" ht="18" customHeight="1" x14ac:dyDescent="0.2">
      <c r="A358" s="232"/>
      <c r="B358" s="9" t="s">
        <v>117</v>
      </c>
      <c r="C358" s="17" t="s">
        <v>429</v>
      </c>
      <c r="D358" s="91">
        <v>1</v>
      </c>
      <c r="E358" s="46">
        <v>0</v>
      </c>
      <c r="F358" s="46">
        <v>0</v>
      </c>
      <c r="G358" s="61">
        <f t="shared" si="77"/>
        <v>1</v>
      </c>
      <c r="H358" s="60">
        <v>141</v>
      </c>
      <c r="I358" s="46">
        <v>0</v>
      </c>
      <c r="J358" s="61">
        <f t="shared" si="78"/>
        <v>141</v>
      </c>
      <c r="K358" s="60">
        <v>160</v>
      </c>
      <c r="L358" s="46">
        <v>0</v>
      </c>
      <c r="M358" s="61">
        <f t="shared" si="79"/>
        <v>160</v>
      </c>
      <c r="N358" s="47">
        <f t="shared" si="75"/>
        <v>142</v>
      </c>
      <c r="O358" s="91"/>
      <c r="P358" s="271"/>
    </row>
    <row r="359" spans="1:16" ht="18" customHeight="1" x14ac:dyDescent="0.2">
      <c r="A359" s="232"/>
      <c r="B359" s="9" t="s">
        <v>117</v>
      </c>
      <c r="C359" s="17" t="s">
        <v>430</v>
      </c>
      <c r="D359" s="91">
        <v>23</v>
      </c>
      <c r="E359" s="46">
        <v>1</v>
      </c>
      <c r="F359" s="46">
        <v>0</v>
      </c>
      <c r="G359" s="61">
        <f t="shared" si="77"/>
        <v>24</v>
      </c>
      <c r="H359" s="60">
        <v>141</v>
      </c>
      <c r="I359" s="46">
        <v>0</v>
      </c>
      <c r="J359" s="61">
        <f t="shared" si="78"/>
        <v>141</v>
      </c>
      <c r="K359" s="60">
        <v>300</v>
      </c>
      <c r="L359" s="46">
        <v>0</v>
      </c>
      <c r="M359" s="61">
        <f t="shared" si="79"/>
        <v>300</v>
      </c>
      <c r="N359" s="47">
        <f t="shared" si="75"/>
        <v>165</v>
      </c>
      <c r="O359" s="91"/>
      <c r="P359" s="271"/>
    </row>
    <row r="360" spans="1:16" ht="18" customHeight="1" x14ac:dyDescent="0.2">
      <c r="A360" s="232"/>
      <c r="B360" s="9" t="s">
        <v>117</v>
      </c>
      <c r="C360" s="17" t="s">
        <v>431</v>
      </c>
      <c r="D360" s="91">
        <v>43</v>
      </c>
      <c r="E360" s="46">
        <v>2</v>
      </c>
      <c r="F360" s="46">
        <v>4</v>
      </c>
      <c r="G360" s="61">
        <f t="shared" si="77"/>
        <v>49</v>
      </c>
      <c r="H360" s="60">
        <v>976</v>
      </c>
      <c r="I360" s="46">
        <v>17</v>
      </c>
      <c r="J360" s="61">
        <f t="shared" si="78"/>
        <v>993</v>
      </c>
      <c r="K360" s="60">
        <v>1948</v>
      </c>
      <c r="L360" s="46">
        <v>50</v>
      </c>
      <c r="M360" s="61">
        <f t="shared" si="79"/>
        <v>1998</v>
      </c>
      <c r="N360" s="47">
        <f t="shared" si="75"/>
        <v>1042</v>
      </c>
      <c r="O360" s="91"/>
      <c r="P360" s="271"/>
    </row>
    <row r="361" spans="1:16" ht="18" customHeight="1" x14ac:dyDescent="0.2">
      <c r="A361" s="232"/>
      <c r="B361" s="11" t="s">
        <v>117</v>
      </c>
      <c r="C361" s="19" t="s">
        <v>432</v>
      </c>
      <c r="D361" s="105">
        <v>19</v>
      </c>
      <c r="E361" s="50">
        <v>2</v>
      </c>
      <c r="F361" s="50">
        <v>2</v>
      </c>
      <c r="G361" s="57">
        <f t="shared" si="77"/>
        <v>23</v>
      </c>
      <c r="H361" s="56">
        <v>311</v>
      </c>
      <c r="I361" s="50">
        <v>0</v>
      </c>
      <c r="J361" s="57">
        <f t="shared" si="78"/>
        <v>311</v>
      </c>
      <c r="K361" s="56">
        <v>713</v>
      </c>
      <c r="L361" s="50">
        <v>0</v>
      </c>
      <c r="M361" s="57">
        <f t="shared" si="79"/>
        <v>713</v>
      </c>
      <c r="N361" s="51">
        <f t="shared" si="75"/>
        <v>334</v>
      </c>
      <c r="O361" s="91"/>
      <c r="P361" s="271"/>
    </row>
    <row r="362" spans="1:16" ht="18" customHeight="1" x14ac:dyDescent="0.2">
      <c r="A362" s="232"/>
      <c r="B362" s="9" t="s">
        <v>117</v>
      </c>
      <c r="C362" s="17" t="s">
        <v>433</v>
      </c>
      <c r="D362" s="91">
        <v>35</v>
      </c>
      <c r="E362" s="46">
        <v>2</v>
      </c>
      <c r="F362" s="46">
        <v>2</v>
      </c>
      <c r="G362" s="46">
        <f t="shared" si="77"/>
        <v>39</v>
      </c>
      <c r="H362" s="60">
        <v>388</v>
      </c>
      <c r="I362" s="46">
        <v>0</v>
      </c>
      <c r="J362" s="61">
        <f t="shared" si="78"/>
        <v>388</v>
      </c>
      <c r="K362" s="60">
        <v>1026</v>
      </c>
      <c r="L362" s="46">
        <v>0</v>
      </c>
      <c r="M362" s="61">
        <f t="shared" si="79"/>
        <v>1026</v>
      </c>
      <c r="N362" s="47">
        <f t="shared" si="75"/>
        <v>427</v>
      </c>
      <c r="O362" s="91"/>
      <c r="P362" s="271"/>
    </row>
    <row r="363" spans="1:16" ht="18" customHeight="1" x14ac:dyDescent="0.2">
      <c r="A363" s="232"/>
      <c r="B363" s="9" t="s">
        <v>117</v>
      </c>
      <c r="C363" s="17" t="s">
        <v>434</v>
      </c>
      <c r="D363" s="91">
        <v>29</v>
      </c>
      <c r="E363" s="46">
        <v>8</v>
      </c>
      <c r="F363" s="46">
        <v>2</v>
      </c>
      <c r="G363" s="46">
        <f t="shared" si="77"/>
        <v>39</v>
      </c>
      <c r="H363" s="60">
        <v>283</v>
      </c>
      <c r="I363" s="46">
        <v>19</v>
      </c>
      <c r="J363" s="61">
        <f t="shared" si="78"/>
        <v>302</v>
      </c>
      <c r="K363" s="60">
        <v>724</v>
      </c>
      <c r="L363" s="46">
        <v>19</v>
      </c>
      <c r="M363" s="61">
        <f t="shared" si="79"/>
        <v>743</v>
      </c>
      <c r="N363" s="47">
        <f t="shared" si="75"/>
        <v>341</v>
      </c>
      <c r="O363" s="91"/>
      <c r="P363" s="271"/>
    </row>
    <row r="364" spans="1:16" ht="18" customHeight="1" x14ac:dyDescent="0.2">
      <c r="A364" s="232"/>
      <c r="B364" s="9" t="s">
        <v>117</v>
      </c>
      <c r="C364" s="17" t="s">
        <v>435</v>
      </c>
      <c r="D364" s="91">
        <v>18</v>
      </c>
      <c r="E364" s="46">
        <v>2</v>
      </c>
      <c r="F364" s="46">
        <v>1</v>
      </c>
      <c r="G364" s="46">
        <f t="shared" si="77"/>
        <v>21</v>
      </c>
      <c r="H364" s="60">
        <v>144</v>
      </c>
      <c r="I364" s="46">
        <v>0</v>
      </c>
      <c r="J364" s="61">
        <f t="shared" si="78"/>
        <v>144</v>
      </c>
      <c r="K364" s="60">
        <v>365</v>
      </c>
      <c r="L364" s="46">
        <v>0</v>
      </c>
      <c r="M364" s="61">
        <f t="shared" si="79"/>
        <v>365</v>
      </c>
      <c r="N364" s="47">
        <f t="shared" si="75"/>
        <v>165</v>
      </c>
      <c r="O364" s="91"/>
      <c r="P364" s="271"/>
    </row>
    <row r="365" spans="1:16" ht="18" customHeight="1" x14ac:dyDescent="0.2">
      <c r="A365" s="232"/>
      <c r="B365" s="9" t="s">
        <v>117</v>
      </c>
      <c r="C365" s="17" t="s">
        <v>436</v>
      </c>
      <c r="D365" s="91">
        <v>8</v>
      </c>
      <c r="E365" s="46">
        <v>0</v>
      </c>
      <c r="F365" s="46">
        <v>2</v>
      </c>
      <c r="G365" s="46">
        <f t="shared" si="77"/>
        <v>10</v>
      </c>
      <c r="H365" s="60">
        <v>40</v>
      </c>
      <c r="I365" s="46">
        <v>0</v>
      </c>
      <c r="J365" s="61">
        <f t="shared" si="78"/>
        <v>40</v>
      </c>
      <c r="K365" s="60">
        <v>42</v>
      </c>
      <c r="L365" s="46">
        <v>0</v>
      </c>
      <c r="M365" s="61">
        <f t="shared" si="79"/>
        <v>42</v>
      </c>
      <c r="N365" s="47">
        <f t="shared" si="75"/>
        <v>50</v>
      </c>
      <c r="O365" s="91"/>
      <c r="P365" s="271"/>
    </row>
    <row r="366" spans="1:16" ht="18" customHeight="1" x14ac:dyDescent="0.2">
      <c r="A366" s="233"/>
      <c r="B366" s="21" t="s">
        <v>119</v>
      </c>
      <c r="C366" s="22" t="s">
        <v>145</v>
      </c>
      <c r="D366" s="81">
        <f>SUM(D352:D365)</f>
        <v>447</v>
      </c>
      <c r="E366" s="53">
        <f t="shared" ref="E366:N366" si="80">SUM(E352:E365)</f>
        <v>23</v>
      </c>
      <c r="F366" s="53">
        <f t="shared" si="80"/>
        <v>25</v>
      </c>
      <c r="G366" s="82">
        <f t="shared" si="80"/>
        <v>495</v>
      </c>
      <c r="H366" s="69">
        <f t="shared" si="80"/>
        <v>7764</v>
      </c>
      <c r="I366" s="53">
        <f t="shared" si="80"/>
        <v>118</v>
      </c>
      <c r="J366" s="82">
        <f t="shared" si="80"/>
        <v>7882</v>
      </c>
      <c r="K366" s="69">
        <f t="shared" si="80"/>
        <v>16222</v>
      </c>
      <c r="L366" s="53">
        <f t="shared" si="80"/>
        <v>206</v>
      </c>
      <c r="M366" s="82">
        <f t="shared" si="80"/>
        <v>16428</v>
      </c>
      <c r="N366" s="123">
        <f t="shared" si="80"/>
        <v>8377</v>
      </c>
      <c r="O366" s="91"/>
      <c r="P366" s="271"/>
    </row>
    <row r="367" spans="1:16" ht="18" customHeight="1" x14ac:dyDescent="0.2">
      <c r="A367" s="229" t="s">
        <v>178</v>
      </c>
      <c r="B367" s="26" t="s">
        <v>117</v>
      </c>
      <c r="C367" s="24" t="s">
        <v>437</v>
      </c>
      <c r="D367" s="107">
        <v>17</v>
      </c>
      <c r="E367" s="76">
        <v>0</v>
      </c>
      <c r="F367" s="76">
        <v>0</v>
      </c>
      <c r="G367" s="76">
        <f t="shared" ref="G367:G392" si="81">+D367+E367+F367</f>
        <v>17</v>
      </c>
      <c r="H367" s="70">
        <v>433</v>
      </c>
      <c r="I367" s="76">
        <v>7</v>
      </c>
      <c r="J367" s="71">
        <f t="shared" ref="J367:J392" si="82">+H367+I367</f>
        <v>440</v>
      </c>
      <c r="K367" s="70">
        <v>1015</v>
      </c>
      <c r="L367" s="76">
        <v>39</v>
      </c>
      <c r="M367" s="71">
        <f t="shared" ref="M367:M392" si="83">+K367+L367</f>
        <v>1054</v>
      </c>
      <c r="N367" s="55">
        <f t="shared" si="75"/>
        <v>457</v>
      </c>
      <c r="O367" s="91"/>
      <c r="P367" s="271"/>
    </row>
    <row r="368" spans="1:16" ht="18" customHeight="1" x14ac:dyDescent="0.2">
      <c r="A368" s="230"/>
      <c r="B368" s="9" t="s">
        <v>117</v>
      </c>
      <c r="C368" s="17" t="s">
        <v>438</v>
      </c>
      <c r="D368" s="91">
        <v>31</v>
      </c>
      <c r="E368" s="46">
        <v>3</v>
      </c>
      <c r="F368" s="46">
        <v>4</v>
      </c>
      <c r="G368" s="46">
        <f t="shared" si="81"/>
        <v>38</v>
      </c>
      <c r="H368" s="60">
        <v>629</v>
      </c>
      <c r="I368" s="46">
        <v>3</v>
      </c>
      <c r="J368" s="61">
        <f t="shared" si="82"/>
        <v>632</v>
      </c>
      <c r="K368" s="60">
        <v>1440</v>
      </c>
      <c r="L368" s="46">
        <v>12</v>
      </c>
      <c r="M368" s="61">
        <f t="shared" si="83"/>
        <v>1452</v>
      </c>
      <c r="N368" s="47">
        <f t="shared" si="75"/>
        <v>670</v>
      </c>
      <c r="O368" s="91"/>
      <c r="P368" s="271"/>
    </row>
    <row r="369" spans="1:16" ht="18" customHeight="1" x14ac:dyDescent="0.2">
      <c r="A369" s="230"/>
      <c r="B369" s="9" t="s">
        <v>117</v>
      </c>
      <c r="C369" s="17" t="s">
        <v>439</v>
      </c>
      <c r="D369" s="91">
        <v>16</v>
      </c>
      <c r="E369" s="46">
        <v>3</v>
      </c>
      <c r="F369" s="46">
        <v>0</v>
      </c>
      <c r="G369" s="46">
        <f t="shared" si="81"/>
        <v>19</v>
      </c>
      <c r="H369" s="60">
        <v>271</v>
      </c>
      <c r="I369" s="46">
        <v>2</v>
      </c>
      <c r="J369" s="61">
        <f t="shared" si="82"/>
        <v>273</v>
      </c>
      <c r="K369" s="60">
        <v>639</v>
      </c>
      <c r="L369" s="46">
        <v>8</v>
      </c>
      <c r="M369" s="61">
        <f t="shared" si="83"/>
        <v>647</v>
      </c>
      <c r="N369" s="47">
        <f t="shared" si="75"/>
        <v>292</v>
      </c>
      <c r="O369" s="91"/>
      <c r="P369" s="271"/>
    </row>
    <row r="370" spans="1:16" ht="18" customHeight="1" x14ac:dyDescent="0.2">
      <c r="A370" s="230"/>
      <c r="B370" s="9" t="s">
        <v>117</v>
      </c>
      <c r="C370" s="17" t="s">
        <v>440</v>
      </c>
      <c r="D370" s="91">
        <v>181</v>
      </c>
      <c r="E370" s="46">
        <v>9</v>
      </c>
      <c r="F370" s="46">
        <v>3</v>
      </c>
      <c r="G370" s="46">
        <f t="shared" si="81"/>
        <v>193</v>
      </c>
      <c r="H370" s="60">
        <v>1928</v>
      </c>
      <c r="I370" s="46">
        <v>16</v>
      </c>
      <c r="J370" s="61">
        <f t="shared" si="82"/>
        <v>1944</v>
      </c>
      <c r="K370" s="60">
        <v>3443</v>
      </c>
      <c r="L370" s="46">
        <v>99</v>
      </c>
      <c r="M370" s="61">
        <f t="shared" si="83"/>
        <v>3542</v>
      </c>
      <c r="N370" s="47">
        <f t="shared" si="75"/>
        <v>2137</v>
      </c>
      <c r="O370" s="91"/>
      <c r="P370" s="271"/>
    </row>
    <row r="371" spans="1:16" ht="18" customHeight="1" x14ac:dyDescent="0.2">
      <c r="A371" s="230"/>
      <c r="B371" s="9" t="s">
        <v>117</v>
      </c>
      <c r="C371" s="17" t="s">
        <v>708</v>
      </c>
      <c r="D371" s="91">
        <v>60</v>
      </c>
      <c r="E371" s="46">
        <v>0</v>
      </c>
      <c r="F371" s="46">
        <v>6</v>
      </c>
      <c r="G371" s="46">
        <f t="shared" si="81"/>
        <v>66</v>
      </c>
      <c r="H371" s="60">
        <v>2605</v>
      </c>
      <c r="I371" s="46">
        <v>10</v>
      </c>
      <c r="J371" s="84">
        <f t="shared" si="82"/>
        <v>2615</v>
      </c>
      <c r="K371" s="60">
        <v>4078</v>
      </c>
      <c r="L371" s="46">
        <v>43</v>
      </c>
      <c r="M371" s="61">
        <f t="shared" si="83"/>
        <v>4121</v>
      </c>
      <c r="N371" s="47">
        <f t="shared" si="75"/>
        <v>2681</v>
      </c>
      <c r="O371" s="91"/>
      <c r="P371" s="271"/>
    </row>
    <row r="372" spans="1:16" ht="18" customHeight="1" x14ac:dyDescent="0.2">
      <c r="A372" s="230"/>
      <c r="B372" s="10" t="s">
        <v>117</v>
      </c>
      <c r="C372" s="18" t="s">
        <v>441</v>
      </c>
      <c r="D372" s="104">
        <v>59</v>
      </c>
      <c r="E372" s="48">
        <v>6</v>
      </c>
      <c r="F372" s="48">
        <v>8</v>
      </c>
      <c r="G372" s="48">
        <f t="shared" si="81"/>
        <v>73</v>
      </c>
      <c r="H372" s="58">
        <v>6619</v>
      </c>
      <c r="I372" s="48">
        <v>0</v>
      </c>
      <c r="J372" s="92">
        <f t="shared" si="82"/>
        <v>6619</v>
      </c>
      <c r="K372" s="58">
        <v>9695</v>
      </c>
      <c r="L372" s="48">
        <v>0</v>
      </c>
      <c r="M372" s="92">
        <f t="shared" si="83"/>
        <v>9695</v>
      </c>
      <c r="N372" s="49">
        <f t="shared" si="75"/>
        <v>6692</v>
      </c>
      <c r="O372" s="91"/>
      <c r="P372" s="271"/>
    </row>
    <row r="373" spans="1:16" ht="18" customHeight="1" x14ac:dyDescent="0.2">
      <c r="A373" s="230"/>
      <c r="B373" s="9" t="s">
        <v>117</v>
      </c>
      <c r="C373" s="17" t="s">
        <v>442</v>
      </c>
      <c r="D373" s="91">
        <v>49</v>
      </c>
      <c r="E373" s="46">
        <v>2</v>
      </c>
      <c r="F373" s="46">
        <v>0</v>
      </c>
      <c r="G373" s="46">
        <f t="shared" si="81"/>
        <v>51</v>
      </c>
      <c r="H373" s="60">
        <v>2403</v>
      </c>
      <c r="I373" s="46">
        <v>8</v>
      </c>
      <c r="J373" s="84">
        <f t="shared" si="82"/>
        <v>2411</v>
      </c>
      <c r="K373" s="60">
        <v>3575</v>
      </c>
      <c r="L373" s="46">
        <v>19</v>
      </c>
      <c r="M373" s="84">
        <f t="shared" si="83"/>
        <v>3594</v>
      </c>
      <c r="N373" s="47">
        <f t="shared" si="75"/>
        <v>2462</v>
      </c>
      <c r="O373" s="91"/>
      <c r="P373" s="271"/>
    </row>
    <row r="374" spans="1:16" ht="18" customHeight="1" x14ac:dyDescent="0.2">
      <c r="A374" s="230"/>
      <c r="B374" s="9" t="s">
        <v>117</v>
      </c>
      <c r="C374" s="17" t="s">
        <v>443</v>
      </c>
      <c r="D374" s="91">
        <v>11</v>
      </c>
      <c r="E374" s="46">
        <v>4</v>
      </c>
      <c r="F374" s="46">
        <v>1</v>
      </c>
      <c r="G374" s="46">
        <f t="shared" si="81"/>
        <v>16</v>
      </c>
      <c r="H374" s="60">
        <v>516</v>
      </c>
      <c r="I374" s="46">
        <v>2</v>
      </c>
      <c r="J374" s="61">
        <f t="shared" si="82"/>
        <v>518</v>
      </c>
      <c r="K374" s="60">
        <v>931</v>
      </c>
      <c r="L374" s="46">
        <v>10</v>
      </c>
      <c r="M374" s="61">
        <f t="shared" si="83"/>
        <v>941</v>
      </c>
      <c r="N374" s="47">
        <f t="shared" si="75"/>
        <v>534</v>
      </c>
      <c r="O374" s="91"/>
      <c r="P374" s="271"/>
    </row>
    <row r="375" spans="1:16" ht="18" customHeight="1" x14ac:dyDescent="0.2">
      <c r="A375" s="230"/>
      <c r="B375" s="9" t="s">
        <v>117</v>
      </c>
      <c r="C375" s="17" t="s">
        <v>444</v>
      </c>
      <c r="D375" s="91">
        <v>29</v>
      </c>
      <c r="E375" s="46">
        <v>1</v>
      </c>
      <c r="F375" s="46">
        <v>0</v>
      </c>
      <c r="G375" s="46">
        <f t="shared" si="81"/>
        <v>30</v>
      </c>
      <c r="H375" s="60">
        <v>735</v>
      </c>
      <c r="I375" s="46">
        <v>0</v>
      </c>
      <c r="J375" s="61">
        <f t="shared" si="82"/>
        <v>735</v>
      </c>
      <c r="K375" s="60">
        <v>1462</v>
      </c>
      <c r="L375" s="46">
        <v>0</v>
      </c>
      <c r="M375" s="61">
        <f t="shared" si="83"/>
        <v>1462</v>
      </c>
      <c r="N375" s="47">
        <f t="shared" si="75"/>
        <v>765</v>
      </c>
      <c r="O375" s="91"/>
      <c r="P375" s="271"/>
    </row>
    <row r="376" spans="1:16" ht="18" customHeight="1" x14ac:dyDescent="0.2">
      <c r="A376" s="230"/>
      <c r="B376" s="11" t="s">
        <v>117</v>
      </c>
      <c r="C376" s="19" t="s">
        <v>709</v>
      </c>
      <c r="D376" s="105">
        <v>100</v>
      </c>
      <c r="E376" s="50">
        <v>2</v>
      </c>
      <c r="F376" s="50">
        <v>3</v>
      </c>
      <c r="G376" s="50">
        <f t="shared" si="81"/>
        <v>105</v>
      </c>
      <c r="H376" s="56">
        <v>634</v>
      </c>
      <c r="I376" s="50">
        <v>0</v>
      </c>
      <c r="J376" s="57">
        <f t="shared" si="82"/>
        <v>634</v>
      </c>
      <c r="K376" s="56">
        <v>880</v>
      </c>
      <c r="L376" s="50">
        <v>0</v>
      </c>
      <c r="M376" s="57">
        <f t="shared" si="83"/>
        <v>880</v>
      </c>
      <c r="N376" s="51">
        <f t="shared" si="75"/>
        <v>739</v>
      </c>
      <c r="O376" s="91"/>
      <c r="P376" s="271"/>
    </row>
    <row r="377" spans="1:16" ht="18" customHeight="1" x14ac:dyDescent="0.2">
      <c r="A377" s="230"/>
      <c r="B377" s="10" t="s">
        <v>117</v>
      </c>
      <c r="C377" s="18" t="s">
        <v>445</v>
      </c>
      <c r="D377" s="104">
        <v>12</v>
      </c>
      <c r="E377" s="48">
        <v>0</v>
      </c>
      <c r="F377" s="48">
        <v>0</v>
      </c>
      <c r="G377" s="48">
        <f t="shared" si="81"/>
        <v>12</v>
      </c>
      <c r="H377" s="58">
        <v>131</v>
      </c>
      <c r="I377" s="48">
        <v>0</v>
      </c>
      <c r="J377" s="59">
        <f t="shared" si="82"/>
        <v>131</v>
      </c>
      <c r="K377" s="58">
        <v>188</v>
      </c>
      <c r="L377" s="48">
        <v>0</v>
      </c>
      <c r="M377" s="59">
        <f t="shared" si="83"/>
        <v>188</v>
      </c>
      <c r="N377" s="49">
        <f t="shared" si="75"/>
        <v>143</v>
      </c>
      <c r="O377" s="91"/>
      <c r="P377" s="271"/>
    </row>
    <row r="378" spans="1:16" ht="18" customHeight="1" x14ac:dyDescent="0.2">
      <c r="A378" s="230"/>
      <c r="B378" s="9" t="s">
        <v>117</v>
      </c>
      <c r="C378" s="17" t="s">
        <v>446</v>
      </c>
      <c r="D378" s="91">
        <v>16</v>
      </c>
      <c r="E378" s="46">
        <v>0</v>
      </c>
      <c r="F378" s="46">
        <v>0</v>
      </c>
      <c r="G378" s="46">
        <f t="shared" si="81"/>
        <v>16</v>
      </c>
      <c r="H378" s="60">
        <v>400</v>
      </c>
      <c r="I378" s="46">
        <v>5</v>
      </c>
      <c r="J378" s="61">
        <f t="shared" si="82"/>
        <v>405</v>
      </c>
      <c r="K378" s="60">
        <v>578</v>
      </c>
      <c r="L378" s="46">
        <v>10</v>
      </c>
      <c r="M378" s="61">
        <f t="shared" si="83"/>
        <v>588</v>
      </c>
      <c r="N378" s="47">
        <f t="shared" si="75"/>
        <v>421</v>
      </c>
      <c r="O378" s="91"/>
      <c r="P378" s="271"/>
    </row>
    <row r="379" spans="1:16" ht="18" customHeight="1" x14ac:dyDescent="0.2">
      <c r="A379" s="230"/>
      <c r="B379" s="9" t="s">
        <v>117</v>
      </c>
      <c r="C379" s="17" t="s">
        <v>447</v>
      </c>
      <c r="D379" s="91">
        <v>33</v>
      </c>
      <c r="E379" s="46">
        <v>3</v>
      </c>
      <c r="F379" s="46">
        <v>0</v>
      </c>
      <c r="G379" s="46">
        <f t="shared" si="81"/>
        <v>36</v>
      </c>
      <c r="H379" s="60">
        <v>737</v>
      </c>
      <c r="I379" s="46">
        <v>1</v>
      </c>
      <c r="J379" s="61">
        <f t="shared" si="82"/>
        <v>738</v>
      </c>
      <c r="K379" s="60">
        <v>1380</v>
      </c>
      <c r="L379" s="46">
        <v>7</v>
      </c>
      <c r="M379" s="61">
        <f t="shared" si="83"/>
        <v>1387</v>
      </c>
      <c r="N379" s="47">
        <f t="shared" si="75"/>
        <v>774</v>
      </c>
      <c r="O379" s="91"/>
      <c r="P379" s="271"/>
    </row>
    <row r="380" spans="1:16" ht="18" customHeight="1" x14ac:dyDescent="0.2">
      <c r="A380" s="230"/>
      <c r="B380" s="9" t="s">
        <v>117</v>
      </c>
      <c r="C380" s="17" t="s">
        <v>448</v>
      </c>
      <c r="D380" s="91">
        <v>4</v>
      </c>
      <c r="E380" s="46">
        <v>0</v>
      </c>
      <c r="F380" s="46">
        <v>0</v>
      </c>
      <c r="G380" s="46">
        <f t="shared" si="81"/>
        <v>4</v>
      </c>
      <c r="H380" s="60">
        <v>220</v>
      </c>
      <c r="I380" s="46">
        <v>0</v>
      </c>
      <c r="J380" s="61">
        <f t="shared" si="82"/>
        <v>220</v>
      </c>
      <c r="K380" s="60">
        <v>486</v>
      </c>
      <c r="L380" s="46">
        <v>0</v>
      </c>
      <c r="M380" s="61">
        <f t="shared" si="83"/>
        <v>486</v>
      </c>
      <c r="N380" s="47">
        <f t="shared" si="75"/>
        <v>224</v>
      </c>
      <c r="O380" s="91"/>
      <c r="P380" s="271"/>
    </row>
    <row r="381" spans="1:16" ht="18" customHeight="1" x14ac:dyDescent="0.2">
      <c r="A381" s="230"/>
      <c r="B381" s="11" t="s">
        <v>117</v>
      </c>
      <c r="C381" s="19" t="s">
        <v>449</v>
      </c>
      <c r="D381" s="105">
        <v>22</v>
      </c>
      <c r="E381" s="50">
        <v>1</v>
      </c>
      <c r="F381" s="50">
        <v>2</v>
      </c>
      <c r="G381" s="50">
        <f t="shared" si="81"/>
        <v>25</v>
      </c>
      <c r="H381" s="56">
        <v>625</v>
      </c>
      <c r="I381" s="50">
        <v>9</v>
      </c>
      <c r="J381" s="57">
        <f t="shared" si="82"/>
        <v>634</v>
      </c>
      <c r="K381" s="56">
        <v>1379</v>
      </c>
      <c r="L381" s="50">
        <v>20</v>
      </c>
      <c r="M381" s="57">
        <f t="shared" si="83"/>
        <v>1399</v>
      </c>
      <c r="N381" s="51">
        <f t="shared" si="75"/>
        <v>659</v>
      </c>
      <c r="O381" s="91"/>
      <c r="P381" s="271"/>
    </row>
    <row r="382" spans="1:16" ht="18" customHeight="1" x14ac:dyDescent="0.2">
      <c r="A382" s="230"/>
      <c r="B382" s="9" t="s">
        <v>117</v>
      </c>
      <c r="C382" s="17" t="s">
        <v>450</v>
      </c>
      <c r="D382" s="91">
        <v>62</v>
      </c>
      <c r="E382" s="46">
        <v>2</v>
      </c>
      <c r="F382" s="46">
        <v>1</v>
      </c>
      <c r="G382" s="59">
        <f t="shared" si="81"/>
        <v>65</v>
      </c>
      <c r="H382" s="60">
        <v>732</v>
      </c>
      <c r="I382" s="46">
        <v>0</v>
      </c>
      <c r="J382" s="61">
        <f t="shared" si="82"/>
        <v>732</v>
      </c>
      <c r="K382" s="60">
        <v>1406</v>
      </c>
      <c r="L382" s="46">
        <v>0</v>
      </c>
      <c r="M382" s="61">
        <f t="shared" si="83"/>
        <v>1406</v>
      </c>
      <c r="N382" s="47">
        <f t="shared" si="75"/>
        <v>797</v>
      </c>
      <c r="O382" s="91"/>
      <c r="P382" s="271"/>
    </row>
    <row r="383" spans="1:16" ht="18" customHeight="1" x14ac:dyDescent="0.2">
      <c r="A383" s="230"/>
      <c r="B383" s="9" t="s">
        <v>117</v>
      </c>
      <c r="C383" s="17" t="s">
        <v>451</v>
      </c>
      <c r="D383" s="91">
        <v>6</v>
      </c>
      <c r="E383" s="46">
        <v>0</v>
      </c>
      <c r="F383" s="46">
        <v>0</v>
      </c>
      <c r="G383" s="46">
        <f t="shared" si="81"/>
        <v>6</v>
      </c>
      <c r="H383" s="60">
        <v>324</v>
      </c>
      <c r="I383" s="46">
        <v>0</v>
      </c>
      <c r="J383" s="61">
        <f t="shared" si="82"/>
        <v>324</v>
      </c>
      <c r="K383" s="60">
        <v>636</v>
      </c>
      <c r="L383" s="46">
        <v>0</v>
      </c>
      <c r="M383" s="61">
        <f t="shared" si="83"/>
        <v>636</v>
      </c>
      <c r="N383" s="47">
        <f t="shared" si="75"/>
        <v>330</v>
      </c>
      <c r="O383" s="91"/>
      <c r="P383" s="271"/>
    </row>
    <row r="384" spans="1:16" ht="18" customHeight="1" x14ac:dyDescent="0.2">
      <c r="A384" s="230"/>
      <c r="B384" s="9" t="s">
        <v>117</v>
      </c>
      <c r="C384" s="17" t="s">
        <v>452</v>
      </c>
      <c r="D384" s="91">
        <v>6</v>
      </c>
      <c r="E384" s="46">
        <v>0</v>
      </c>
      <c r="F384" s="46">
        <v>0</v>
      </c>
      <c r="G384" s="46">
        <f t="shared" si="81"/>
        <v>6</v>
      </c>
      <c r="H384" s="60">
        <v>1267</v>
      </c>
      <c r="I384" s="46">
        <v>17</v>
      </c>
      <c r="J384" s="61">
        <f t="shared" si="82"/>
        <v>1284</v>
      </c>
      <c r="K384" s="60">
        <v>2411</v>
      </c>
      <c r="L384" s="46">
        <v>26</v>
      </c>
      <c r="M384" s="61">
        <f t="shared" si="83"/>
        <v>2437</v>
      </c>
      <c r="N384" s="47">
        <f t="shared" si="75"/>
        <v>1290</v>
      </c>
      <c r="O384" s="91"/>
      <c r="P384" s="271"/>
    </row>
    <row r="385" spans="1:16" ht="18" customHeight="1" x14ac:dyDescent="0.2">
      <c r="A385" s="230"/>
      <c r="B385" s="9" t="s">
        <v>145</v>
      </c>
      <c r="C385" s="17" t="s">
        <v>453</v>
      </c>
      <c r="D385" s="91">
        <v>0</v>
      </c>
      <c r="E385" s="46">
        <v>0</v>
      </c>
      <c r="F385" s="46">
        <v>1</v>
      </c>
      <c r="G385" s="46">
        <f t="shared" si="81"/>
        <v>1</v>
      </c>
      <c r="H385" s="60">
        <v>0</v>
      </c>
      <c r="I385" s="46">
        <v>0</v>
      </c>
      <c r="J385" s="61">
        <f t="shared" si="82"/>
        <v>0</v>
      </c>
      <c r="K385" s="60">
        <v>0</v>
      </c>
      <c r="L385" s="46">
        <v>0</v>
      </c>
      <c r="M385" s="61">
        <f t="shared" si="83"/>
        <v>0</v>
      </c>
      <c r="N385" s="47">
        <f t="shared" si="75"/>
        <v>1</v>
      </c>
      <c r="O385" s="91"/>
      <c r="P385" s="271"/>
    </row>
    <row r="386" spans="1:16" ht="18" customHeight="1" x14ac:dyDescent="0.2">
      <c r="A386" s="230"/>
      <c r="B386" s="9" t="s">
        <v>117</v>
      </c>
      <c r="C386" s="17" t="s">
        <v>454</v>
      </c>
      <c r="D386" s="91">
        <v>2</v>
      </c>
      <c r="E386" s="46">
        <v>0</v>
      </c>
      <c r="F386" s="46">
        <v>1</v>
      </c>
      <c r="G386" s="46">
        <f t="shared" si="81"/>
        <v>3</v>
      </c>
      <c r="H386" s="60">
        <v>97</v>
      </c>
      <c r="I386" s="46">
        <v>2</v>
      </c>
      <c r="J386" s="61">
        <f t="shared" si="82"/>
        <v>99</v>
      </c>
      <c r="K386" s="60">
        <v>140</v>
      </c>
      <c r="L386" s="46">
        <v>20</v>
      </c>
      <c r="M386" s="61">
        <f t="shared" si="83"/>
        <v>160</v>
      </c>
      <c r="N386" s="47">
        <f t="shared" si="75"/>
        <v>102</v>
      </c>
      <c r="O386" s="91"/>
      <c r="P386" s="271"/>
    </row>
    <row r="387" spans="1:16" ht="18" customHeight="1" x14ac:dyDescent="0.2">
      <c r="A387" s="230"/>
      <c r="B387" s="10" t="s">
        <v>145</v>
      </c>
      <c r="C387" s="18" t="s">
        <v>455</v>
      </c>
      <c r="D387" s="104">
        <v>1</v>
      </c>
      <c r="E387" s="48">
        <v>0</v>
      </c>
      <c r="F387" s="48">
        <v>0</v>
      </c>
      <c r="G387" s="48">
        <f t="shared" si="81"/>
        <v>1</v>
      </c>
      <c r="H387" s="58">
        <v>407</v>
      </c>
      <c r="I387" s="48">
        <v>0</v>
      </c>
      <c r="J387" s="59">
        <f t="shared" si="82"/>
        <v>407</v>
      </c>
      <c r="K387" s="58">
        <v>407</v>
      </c>
      <c r="L387" s="48">
        <v>0</v>
      </c>
      <c r="M387" s="59">
        <f t="shared" si="83"/>
        <v>407</v>
      </c>
      <c r="N387" s="72">
        <f t="shared" si="75"/>
        <v>408</v>
      </c>
      <c r="O387" s="91"/>
      <c r="P387" s="271"/>
    </row>
    <row r="388" spans="1:16" ht="18" customHeight="1" x14ac:dyDescent="0.2">
      <c r="A388" s="230"/>
      <c r="B388" s="9" t="s">
        <v>117</v>
      </c>
      <c r="C388" s="17" t="s">
        <v>456</v>
      </c>
      <c r="D388" s="91">
        <v>3</v>
      </c>
      <c r="E388" s="46">
        <v>1</v>
      </c>
      <c r="F388" s="46">
        <v>3</v>
      </c>
      <c r="G388" s="46">
        <f t="shared" si="81"/>
        <v>7</v>
      </c>
      <c r="H388" s="60">
        <v>0</v>
      </c>
      <c r="I388" s="46">
        <v>0</v>
      </c>
      <c r="J388" s="61">
        <f t="shared" si="82"/>
        <v>0</v>
      </c>
      <c r="K388" s="60">
        <v>0</v>
      </c>
      <c r="L388" s="46">
        <v>0</v>
      </c>
      <c r="M388" s="61">
        <f t="shared" si="83"/>
        <v>0</v>
      </c>
      <c r="N388" s="78">
        <f t="shared" si="75"/>
        <v>7</v>
      </c>
      <c r="O388" s="91"/>
      <c r="P388" s="271"/>
    </row>
    <row r="389" spans="1:16" ht="18" customHeight="1" x14ac:dyDescent="0.2">
      <c r="A389" s="230"/>
      <c r="B389" s="9" t="s">
        <v>117</v>
      </c>
      <c r="C389" s="17" t="s">
        <v>457</v>
      </c>
      <c r="D389" s="91">
        <v>22</v>
      </c>
      <c r="E389" s="46">
        <v>3</v>
      </c>
      <c r="F389" s="46">
        <v>1</v>
      </c>
      <c r="G389" s="46">
        <f t="shared" si="81"/>
        <v>26</v>
      </c>
      <c r="H389" s="60">
        <v>208</v>
      </c>
      <c r="I389" s="46">
        <v>0</v>
      </c>
      <c r="J389" s="61">
        <f t="shared" si="82"/>
        <v>208</v>
      </c>
      <c r="K389" s="60">
        <v>407</v>
      </c>
      <c r="L389" s="46">
        <v>0</v>
      </c>
      <c r="M389" s="61">
        <f t="shared" si="83"/>
        <v>407</v>
      </c>
      <c r="N389" s="78">
        <f t="shared" si="75"/>
        <v>234</v>
      </c>
      <c r="O389" s="91"/>
      <c r="P389" s="271"/>
    </row>
    <row r="390" spans="1:16" ht="18" customHeight="1" x14ac:dyDescent="0.2">
      <c r="A390" s="230"/>
      <c r="B390" s="9" t="s">
        <v>145</v>
      </c>
      <c r="C390" s="17" t="s">
        <v>458</v>
      </c>
      <c r="D390" s="91">
        <v>1</v>
      </c>
      <c r="E390" s="46">
        <v>0</v>
      </c>
      <c r="F390" s="46">
        <v>0</v>
      </c>
      <c r="G390" s="46">
        <f t="shared" si="81"/>
        <v>1</v>
      </c>
      <c r="H390" s="60">
        <v>120</v>
      </c>
      <c r="I390" s="46">
        <v>0</v>
      </c>
      <c r="J390" s="61">
        <f t="shared" si="82"/>
        <v>120</v>
      </c>
      <c r="K390" s="60">
        <v>200</v>
      </c>
      <c r="L390" s="46">
        <v>0</v>
      </c>
      <c r="M390" s="61">
        <f t="shared" si="83"/>
        <v>200</v>
      </c>
      <c r="N390" s="78">
        <f t="shared" si="75"/>
        <v>121</v>
      </c>
      <c r="O390" s="91"/>
      <c r="P390" s="271"/>
    </row>
    <row r="391" spans="1:16" ht="18" customHeight="1" x14ac:dyDescent="0.2">
      <c r="A391" s="230"/>
      <c r="B391" s="11" t="s">
        <v>117</v>
      </c>
      <c r="C391" s="19" t="s">
        <v>459</v>
      </c>
      <c r="D391" s="105">
        <v>5</v>
      </c>
      <c r="E391" s="50">
        <v>0</v>
      </c>
      <c r="F391" s="50">
        <v>0</v>
      </c>
      <c r="G391" s="50">
        <f t="shared" si="81"/>
        <v>5</v>
      </c>
      <c r="H391" s="56">
        <v>238</v>
      </c>
      <c r="I391" s="50">
        <v>1</v>
      </c>
      <c r="J391" s="57">
        <f t="shared" si="82"/>
        <v>239</v>
      </c>
      <c r="K391" s="56">
        <v>386</v>
      </c>
      <c r="L391" s="50">
        <v>13</v>
      </c>
      <c r="M391" s="57">
        <f t="shared" si="83"/>
        <v>399</v>
      </c>
      <c r="N391" s="52">
        <f t="shared" si="75"/>
        <v>244</v>
      </c>
      <c r="O391" s="91"/>
      <c r="P391" s="271"/>
    </row>
    <row r="392" spans="1:16" ht="18" customHeight="1" x14ac:dyDescent="0.2">
      <c r="A392" s="230"/>
      <c r="B392" s="9" t="s">
        <v>145</v>
      </c>
      <c r="C392" s="17" t="s">
        <v>460</v>
      </c>
      <c r="D392" s="91">
        <v>0</v>
      </c>
      <c r="E392" s="46">
        <v>0</v>
      </c>
      <c r="F392" s="46">
        <v>0</v>
      </c>
      <c r="G392" s="46">
        <f t="shared" si="81"/>
        <v>0</v>
      </c>
      <c r="H392" s="60">
        <v>0</v>
      </c>
      <c r="I392" s="83">
        <v>0</v>
      </c>
      <c r="J392" s="61">
        <f t="shared" si="82"/>
        <v>0</v>
      </c>
      <c r="K392" s="60">
        <v>0</v>
      </c>
      <c r="L392" s="83">
        <v>0</v>
      </c>
      <c r="M392" s="84">
        <f t="shared" si="83"/>
        <v>0</v>
      </c>
      <c r="N392" s="47">
        <f t="shared" si="75"/>
        <v>0</v>
      </c>
      <c r="O392" s="91"/>
      <c r="P392" s="271"/>
    </row>
    <row r="393" spans="1:16" ht="18" customHeight="1" x14ac:dyDescent="0.2">
      <c r="A393" s="231"/>
      <c r="B393" s="21" t="s">
        <v>119</v>
      </c>
      <c r="C393" s="22" t="s">
        <v>145</v>
      </c>
      <c r="D393" s="81">
        <f>SUM(D367:D392)</f>
        <v>748</v>
      </c>
      <c r="E393" s="53">
        <f t="shared" ref="E393:N393" si="84">SUM(E367:E392)</f>
        <v>40</v>
      </c>
      <c r="F393" s="53">
        <f t="shared" si="84"/>
        <v>34</v>
      </c>
      <c r="G393" s="82">
        <f t="shared" si="84"/>
        <v>822</v>
      </c>
      <c r="H393" s="69">
        <f t="shared" si="84"/>
        <v>22279</v>
      </c>
      <c r="I393" s="53">
        <f t="shared" si="84"/>
        <v>83</v>
      </c>
      <c r="J393" s="82">
        <f t="shared" si="84"/>
        <v>22362</v>
      </c>
      <c r="K393" s="69">
        <f t="shared" si="84"/>
        <v>37162</v>
      </c>
      <c r="L393" s="53">
        <f t="shared" si="84"/>
        <v>326</v>
      </c>
      <c r="M393" s="82">
        <f t="shared" si="84"/>
        <v>37488</v>
      </c>
      <c r="N393" s="123">
        <f t="shared" si="84"/>
        <v>23184</v>
      </c>
      <c r="O393" s="91"/>
      <c r="P393" s="271"/>
    </row>
    <row r="394" spans="1:16" ht="6" customHeight="1" x14ac:dyDescent="0.2">
      <c r="A394" s="67" t="s">
        <v>145</v>
      </c>
      <c r="B394" s="67"/>
      <c r="C394" s="67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1"/>
      <c r="O394" s="134"/>
      <c r="P394" s="271"/>
    </row>
    <row r="395" spans="1:16" ht="31.5" customHeight="1" x14ac:dyDescent="0.2">
      <c r="A395" s="217" t="s">
        <v>5</v>
      </c>
      <c r="B395" s="218"/>
      <c r="C395" s="219"/>
      <c r="D395" s="214" t="s">
        <v>201</v>
      </c>
      <c r="E395" s="215"/>
      <c r="F395" s="215"/>
      <c r="G395" s="216"/>
      <c r="H395" s="223" t="s">
        <v>202</v>
      </c>
      <c r="I395" s="224"/>
      <c r="J395" s="225"/>
      <c r="K395" s="223" t="s">
        <v>203</v>
      </c>
      <c r="L395" s="224"/>
      <c r="M395" s="225"/>
      <c r="N395" s="111" t="s">
        <v>204</v>
      </c>
      <c r="O395" s="145"/>
      <c r="P395" s="271"/>
    </row>
    <row r="396" spans="1:16" ht="32.25" customHeight="1" x14ac:dyDescent="0.2">
      <c r="A396" s="220"/>
      <c r="B396" s="221"/>
      <c r="C396" s="222"/>
      <c r="D396" s="112" t="s">
        <v>205</v>
      </c>
      <c r="E396" s="113" t="s">
        <v>206</v>
      </c>
      <c r="F396" s="113" t="s">
        <v>207</v>
      </c>
      <c r="G396" s="114" t="s">
        <v>208</v>
      </c>
      <c r="H396" s="115" t="s">
        <v>205</v>
      </c>
      <c r="I396" s="113" t="s">
        <v>206</v>
      </c>
      <c r="J396" s="116" t="s">
        <v>208</v>
      </c>
      <c r="K396" s="115" t="s">
        <v>205</v>
      </c>
      <c r="L396" s="113" t="s">
        <v>206</v>
      </c>
      <c r="M396" s="116" t="s">
        <v>208</v>
      </c>
      <c r="N396" s="117" t="s">
        <v>208</v>
      </c>
      <c r="O396" s="146"/>
      <c r="P396" s="271"/>
    </row>
    <row r="397" spans="1:16" ht="18" customHeight="1" x14ac:dyDescent="0.2">
      <c r="A397" s="229" t="s">
        <v>179</v>
      </c>
      <c r="B397" s="23" t="s">
        <v>117</v>
      </c>
      <c r="C397" s="17" t="s">
        <v>461</v>
      </c>
      <c r="D397" s="91">
        <v>6</v>
      </c>
      <c r="E397" s="46">
        <v>0</v>
      </c>
      <c r="F397" s="46">
        <v>0</v>
      </c>
      <c r="G397" s="46">
        <f t="shared" ref="G397:G414" si="85">+D397+E397+F397</f>
        <v>6</v>
      </c>
      <c r="H397" s="60">
        <v>51</v>
      </c>
      <c r="I397" s="46">
        <v>0</v>
      </c>
      <c r="J397" s="61">
        <f t="shared" ref="J397:J414" si="86">+H397+I397</f>
        <v>51</v>
      </c>
      <c r="K397" s="60">
        <v>60</v>
      </c>
      <c r="L397" s="46">
        <v>0</v>
      </c>
      <c r="M397" s="61">
        <f t="shared" ref="M397:M414" si="87">+K397+L397</f>
        <v>60</v>
      </c>
      <c r="N397" s="47">
        <f t="shared" ref="N397:N414" si="88">+G397+J397</f>
        <v>57</v>
      </c>
      <c r="O397" s="91"/>
      <c r="P397" s="271"/>
    </row>
    <row r="398" spans="1:16" ht="18" customHeight="1" x14ac:dyDescent="0.2">
      <c r="A398" s="230"/>
      <c r="B398" s="9" t="s">
        <v>117</v>
      </c>
      <c r="C398" s="17" t="s">
        <v>462</v>
      </c>
      <c r="D398" s="91">
        <v>23</v>
      </c>
      <c r="E398" s="46">
        <v>0</v>
      </c>
      <c r="F398" s="46">
        <v>0</v>
      </c>
      <c r="G398" s="46">
        <f t="shared" si="85"/>
        <v>23</v>
      </c>
      <c r="H398" s="60">
        <v>625</v>
      </c>
      <c r="I398" s="46">
        <v>7</v>
      </c>
      <c r="J398" s="61">
        <f t="shared" si="86"/>
        <v>632</v>
      </c>
      <c r="K398" s="60">
        <v>1247</v>
      </c>
      <c r="L398" s="46">
        <v>28</v>
      </c>
      <c r="M398" s="61">
        <f t="shared" si="87"/>
        <v>1275</v>
      </c>
      <c r="N398" s="47">
        <f t="shared" si="88"/>
        <v>655</v>
      </c>
      <c r="O398" s="91"/>
      <c r="P398" s="271"/>
    </row>
    <row r="399" spans="1:16" ht="18" customHeight="1" x14ac:dyDescent="0.2">
      <c r="A399" s="230"/>
      <c r="B399" s="9" t="s">
        <v>117</v>
      </c>
      <c r="C399" s="17" t="s">
        <v>463</v>
      </c>
      <c r="D399" s="91">
        <v>154</v>
      </c>
      <c r="E399" s="46">
        <v>6</v>
      </c>
      <c r="F399" s="46">
        <v>3</v>
      </c>
      <c r="G399" s="46">
        <f t="shared" si="85"/>
        <v>163</v>
      </c>
      <c r="H399" s="60">
        <v>2392</v>
      </c>
      <c r="I399" s="46">
        <v>14</v>
      </c>
      <c r="J399" s="61">
        <f t="shared" si="86"/>
        <v>2406</v>
      </c>
      <c r="K399" s="60">
        <v>4710</v>
      </c>
      <c r="L399" s="46">
        <v>28</v>
      </c>
      <c r="M399" s="61">
        <f t="shared" si="87"/>
        <v>4738</v>
      </c>
      <c r="N399" s="47">
        <f t="shared" si="88"/>
        <v>2569</v>
      </c>
      <c r="O399" s="91"/>
      <c r="P399" s="271"/>
    </row>
    <row r="400" spans="1:16" ht="18" customHeight="1" x14ac:dyDescent="0.2">
      <c r="A400" s="230"/>
      <c r="B400" s="9" t="s">
        <v>117</v>
      </c>
      <c r="C400" s="17" t="s">
        <v>464</v>
      </c>
      <c r="D400" s="91">
        <v>23</v>
      </c>
      <c r="E400" s="46">
        <v>5</v>
      </c>
      <c r="F400" s="46">
        <v>0</v>
      </c>
      <c r="G400" s="46">
        <f t="shared" si="85"/>
        <v>28</v>
      </c>
      <c r="H400" s="60">
        <v>768</v>
      </c>
      <c r="I400" s="46">
        <v>6</v>
      </c>
      <c r="J400" s="61">
        <f t="shared" si="86"/>
        <v>774</v>
      </c>
      <c r="K400" s="60">
        <v>1790</v>
      </c>
      <c r="L400" s="46">
        <v>50</v>
      </c>
      <c r="M400" s="61">
        <f t="shared" si="87"/>
        <v>1840</v>
      </c>
      <c r="N400" s="47">
        <f t="shared" si="88"/>
        <v>802</v>
      </c>
      <c r="O400" s="91"/>
      <c r="P400" s="271"/>
    </row>
    <row r="401" spans="1:16" ht="18" customHeight="1" x14ac:dyDescent="0.2">
      <c r="A401" s="230"/>
      <c r="B401" s="9" t="s">
        <v>117</v>
      </c>
      <c r="C401" s="17" t="s">
        <v>465</v>
      </c>
      <c r="D401" s="91">
        <v>102</v>
      </c>
      <c r="E401" s="46">
        <v>4</v>
      </c>
      <c r="F401" s="46">
        <v>0</v>
      </c>
      <c r="G401" s="46">
        <f t="shared" si="85"/>
        <v>106</v>
      </c>
      <c r="H401" s="60">
        <v>937</v>
      </c>
      <c r="I401" s="46">
        <v>9</v>
      </c>
      <c r="J401" s="61">
        <f t="shared" si="86"/>
        <v>946</v>
      </c>
      <c r="K401" s="60">
        <v>1673</v>
      </c>
      <c r="L401" s="46">
        <v>23</v>
      </c>
      <c r="M401" s="61">
        <f t="shared" si="87"/>
        <v>1696</v>
      </c>
      <c r="N401" s="47">
        <f t="shared" si="88"/>
        <v>1052</v>
      </c>
      <c r="O401" s="91"/>
      <c r="P401" s="271"/>
    </row>
    <row r="402" spans="1:16" ht="18" customHeight="1" x14ac:dyDescent="0.2">
      <c r="A402" s="230"/>
      <c r="B402" s="10" t="s">
        <v>117</v>
      </c>
      <c r="C402" s="18" t="s">
        <v>466</v>
      </c>
      <c r="D402" s="104">
        <v>20</v>
      </c>
      <c r="E402" s="48">
        <v>0</v>
      </c>
      <c r="F402" s="48">
        <v>1</v>
      </c>
      <c r="G402" s="48">
        <f t="shared" si="85"/>
        <v>21</v>
      </c>
      <c r="H402" s="58">
        <v>454</v>
      </c>
      <c r="I402" s="48">
        <v>6</v>
      </c>
      <c r="J402" s="59">
        <f t="shared" si="86"/>
        <v>460</v>
      </c>
      <c r="K402" s="58">
        <v>722</v>
      </c>
      <c r="L402" s="48">
        <v>11</v>
      </c>
      <c r="M402" s="59">
        <f t="shared" si="87"/>
        <v>733</v>
      </c>
      <c r="N402" s="49">
        <f t="shared" si="88"/>
        <v>481</v>
      </c>
      <c r="O402" s="91"/>
      <c r="P402" s="271"/>
    </row>
    <row r="403" spans="1:16" ht="18" customHeight="1" x14ac:dyDescent="0.2">
      <c r="A403" s="230"/>
      <c r="B403" s="9" t="s">
        <v>117</v>
      </c>
      <c r="C403" s="17" t="s">
        <v>467</v>
      </c>
      <c r="D403" s="91">
        <v>20</v>
      </c>
      <c r="E403" s="46">
        <v>1</v>
      </c>
      <c r="F403" s="46">
        <v>2</v>
      </c>
      <c r="G403" s="46">
        <f t="shared" si="85"/>
        <v>23</v>
      </c>
      <c r="H403" s="60">
        <v>91</v>
      </c>
      <c r="I403" s="46">
        <v>0</v>
      </c>
      <c r="J403" s="61">
        <f t="shared" si="86"/>
        <v>91</v>
      </c>
      <c r="K403" s="60">
        <v>146</v>
      </c>
      <c r="L403" s="46">
        <v>0</v>
      </c>
      <c r="M403" s="61">
        <f t="shared" si="87"/>
        <v>146</v>
      </c>
      <c r="N403" s="47">
        <f t="shared" si="88"/>
        <v>114</v>
      </c>
      <c r="O403" s="91"/>
      <c r="P403" s="271"/>
    </row>
    <row r="404" spans="1:16" ht="18" customHeight="1" x14ac:dyDescent="0.2">
      <c r="A404" s="230"/>
      <c r="B404" s="9" t="s">
        <v>117</v>
      </c>
      <c r="C404" s="17" t="s">
        <v>468</v>
      </c>
      <c r="D404" s="91">
        <v>0</v>
      </c>
      <c r="E404" s="46">
        <v>0</v>
      </c>
      <c r="F404" s="46">
        <v>0</v>
      </c>
      <c r="G404" s="46">
        <f t="shared" si="85"/>
        <v>0</v>
      </c>
      <c r="H404" s="60">
        <v>39</v>
      </c>
      <c r="I404" s="46">
        <v>0</v>
      </c>
      <c r="J404" s="61">
        <f t="shared" si="86"/>
        <v>39</v>
      </c>
      <c r="K404" s="60">
        <v>50</v>
      </c>
      <c r="L404" s="46">
        <v>0</v>
      </c>
      <c r="M404" s="61">
        <f t="shared" si="87"/>
        <v>50</v>
      </c>
      <c r="N404" s="47">
        <f t="shared" si="88"/>
        <v>39</v>
      </c>
      <c r="O404" s="91"/>
      <c r="P404" s="271"/>
    </row>
    <row r="405" spans="1:16" ht="18" customHeight="1" x14ac:dyDescent="0.2">
      <c r="A405" s="230"/>
      <c r="B405" s="9" t="s">
        <v>117</v>
      </c>
      <c r="C405" s="17" t="s">
        <v>469</v>
      </c>
      <c r="D405" s="91">
        <v>1</v>
      </c>
      <c r="E405" s="46">
        <v>0</v>
      </c>
      <c r="F405" s="46">
        <v>0</v>
      </c>
      <c r="G405" s="46">
        <f t="shared" si="85"/>
        <v>1</v>
      </c>
      <c r="H405" s="60">
        <v>291</v>
      </c>
      <c r="I405" s="46">
        <v>22</v>
      </c>
      <c r="J405" s="61">
        <f t="shared" si="86"/>
        <v>313</v>
      </c>
      <c r="K405" s="60">
        <v>672</v>
      </c>
      <c r="L405" s="46">
        <v>24</v>
      </c>
      <c r="M405" s="61">
        <f t="shared" si="87"/>
        <v>696</v>
      </c>
      <c r="N405" s="47">
        <f t="shared" si="88"/>
        <v>314</v>
      </c>
      <c r="O405" s="91"/>
      <c r="P405" s="271"/>
    </row>
    <row r="406" spans="1:16" ht="18" customHeight="1" x14ac:dyDescent="0.2">
      <c r="A406" s="230"/>
      <c r="B406" s="9" t="s">
        <v>117</v>
      </c>
      <c r="C406" s="17" t="s">
        <v>470</v>
      </c>
      <c r="D406" s="91">
        <v>12</v>
      </c>
      <c r="E406" s="46">
        <v>0</v>
      </c>
      <c r="F406" s="46">
        <v>0</v>
      </c>
      <c r="G406" s="46">
        <f t="shared" si="85"/>
        <v>12</v>
      </c>
      <c r="H406" s="60">
        <v>631</v>
      </c>
      <c r="I406" s="46">
        <v>1</v>
      </c>
      <c r="J406" s="61">
        <f t="shared" si="86"/>
        <v>632</v>
      </c>
      <c r="K406" s="60">
        <v>1034</v>
      </c>
      <c r="L406" s="46">
        <v>10</v>
      </c>
      <c r="M406" s="61">
        <f t="shared" si="87"/>
        <v>1044</v>
      </c>
      <c r="N406" s="47">
        <f t="shared" si="88"/>
        <v>644</v>
      </c>
      <c r="O406" s="91"/>
      <c r="P406" s="271"/>
    </row>
    <row r="407" spans="1:16" ht="18" customHeight="1" x14ac:dyDescent="0.2">
      <c r="A407" s="230"/>
      <c r="B407" s="10" t="s">
        <v>117</v>
      </c>
      <c r="C407" s="18" t="s">
        <v>471</v>
      </c>
      <c r="D407" s="104">
        <v>23</v>
      </c>
      <c r="E407" s="48">
        <v>2</v>
      </c>
      <c r="F407" s="48">
        <v>0</v>
      </c>
      <c r="G407" s="48">
        <f t="shared" si="85"/>
        <v>25</v>
      </c>
      <c r="H407" s="58">
        <v>1061</v>
      </c>
      <c r="I407" s="48">
        <v>9</v>
      </c>
      <c r="J407" s="59">
        <f t="shared" si="86"/>
        <v>1070</v>
      </c>
      <c r="K407" s="58">
        <v>1687</v>
      </c>
      <c r="L407" s="48">
        <v>30</v>
      </c>
      <c r="M407" s="59">
        <f t="shared" si="87"/>
        <v>1717</v>
      </c>
      <c r="N407" s="49">
        <f t="shared" si="88"/>
        <v>1095</v>
      </c>
      <c r="O407" s="91"/>
      <c r="P407" s="271"/>
    </row>
    <row r="408" spans="1:16" ht="18" customHeight="1" x14ac:dyDescent="0.2">
      <c r="A408" s="230"/>
      <c r="B408" s="9" t="s">
        <v>145</v>
      </c>
      <c r="C408" s="17" t="s">
        <v>472</v>
      </c>
      <c r="D408" s="91">
        <v>12</v>
      </c>
      <c r="E408" s="46">
        <v>2</v>
      </c>
      <c r="F408" s="46">
        <v>0</v>
      </c>
      <c r="G408" s="46">
        <f t="shared" si="85"/>
        <v>14</v>
      </c>
      <c r="H408" s="60">
        <v>91</v>
      </c>
      <c r="I408" s="46">
        <v>0</v>
      </c>
      <c r="J408" s="61">
        <f t="shared" si="86"/>
        <v>91</v>
      </c>
      <c r="K408" s="60">
        <v>122</v>
      </c>
      <c r="L408" s="46">
        <v>0</v>
      </c>
      <c r="M408" s="61">
        <f t="shared" si="87"/>
        <v>122</v>
      </c>
      <c r="N408" s="47">
        <f t="shared" si="88"/>
        <v>105</v>
      </c>
      <c r="O408" s="91"/>
      <c r="P408" s="271"/>
    </row>
    <row r="409" spans="1:16" ht="18" customHeight="1" x14ac:dyDescent="0.2">
      <c r="A409" s="230"/>
      <c r="B409" s="9" t="s">
        <v>117</v>
      </c>
      <c r="C409" s="17" t="s">
        <v>473</v>
      </c>
      <c r="D409" s="91">
        <v>0</v>
      </c>
      <c r="E409" s="46">
        <v>0</v>
      </c>
      <c r="F409" s="46">
        <v>0</v>
      </c>
      <c r="G409" s="46">
        <f t="shared" si="85"/>
        <v>0</v>
      </c>
      <c r="H409" s="60">
        <v>130</v>
      </c>
      <c r="I409" s="46">
        <v>0</v>
      </c>
      <c r="J409" s="61">
        <f t="shared" si="86"/>
        <v>130</v>
      </c>
      <c r="K409" s="60">
        <v>240</v>
      </c>
      <c r="L409" s="46">
        <v>0</v>
      </c>
      <c r="M409" s="61">
        <f t="shared" si="87"/>
        <v>240</v>
      </c>
      <c r="N409" s="47">
        <f t="shared" si="88"/>
        <v>130</v>
      </c>
      <c r="O409" s="91"/>
      <c r="P409" s="271"/>
    </row>
    <row r="410" spans="1:16" ht="18" customHeight="1" x14ac:dyDescent="0.2">
      <c r="A410" s="230"/>
      <c r="B410" s="9" t="s">
        <v>117</v>
      </c>
      <c r="C410" s="17" t="s">
        <v>474</v>
      </c>
      <c r="D410" s="91">
        <v>2</v>
      </c>
      <c r="E410" s="46">
        <v>0</v>
      </c>
      <c r="F410" s="46">
        <v>0</v>
      </c>
      <c r="G410" s="46">
        <f t="shared" si="85"/>
        <v>2</v>
      </c>
      <c r="H410" s="60">
        <v>0</v>
      </c>
      <c r="I410" s="46">
        <v>0</v>
      </c>
      <c r="J410" s="61">
        <f t="shared" si="86"/>
        <v>0</v>
      </c>
      <c r="K410" s="60">
        <v>0</v>
      </c>
      <c r="L410" s="46">
        <v>0</v>
      </c>
      <c r="M410" s="61">
        <f t="shared" si="87"/>
        <v>0</v>
      </c>
      <c r="N410" s="47">
        <f t="shared" si="88"/>
        <v>2</v>
      </c>
      <c r="O410" s="91"/>
      <c r="P410" s="271"/>
    </row>
    <row r="411" spans="1:16" ht="18" customHeight="1" x14ac:dyDescent="0.2">
      <c r="A411" s="230"/>
      <c r="B411" s="11" t="s">
        <v>117</v>
      </c>
      <c r="C411" s="19" t="s">
        <v>475</v>
      </c>
      <c r="D411" s="105">
        <v>13</v>
      </c>
      <c r="E411" s="50">
        <v>0</v>
      </c>
      <c r="F411" s="50">
        <v>0</v>
      </c>
      <c r="G411" s="50">
        <f t="shared" si="85"/>
        <v>13</v>
      </c>
      <c r="H411" s="56">
        <v>276</v>
      </c>
      <c r="I411" s="50">
        <v>3</v>
      </c>
      <c r="J411" s="57">
        <f t="shared" si="86"/>
        <v>279</v>
      </c>
      <c r="K411" s="56">
        <v>670</v>
      </c>
      <c r="L411" s="50">
        <v>3</v>
      </c>
      <c r="M411" s="57">
        <f t="shared" si="87"/>
        <v>673</v>
      </c>
      <c r="N411" s="51">
        <f t="shared" si="88"/>
        <v>292</v>
      </c>
      <c r="O411" s="91"/>
      <c r="P411" s="271"/>
    </row>
    <row r="412" spans="1:16" ht="18" customHeight="1" x14ac:dyDescent="0.2">
      <c r="A412" s="230"/>
      <c r="B412" s="10" t="s">
        <v>117</v>
      </c>
      <c r="C412" s="18" t="s">
        <v>476</v>
      </c>
      <c r="D412" s="104">
        <v>14</v>
      </c>
      <c r="E412" s="48">
        <v>1</v>
      </c>
      <c r="F412" s="48">
        <v>0</v>
      </c>
      <c r="G412" s="48">
        <f t="shared" si="85"/>
        <v>15</v>
      </c>
      <c r="H412" s="58">
        <v>200</v>
      </c>
      <c r="I412" s="48">
        <v>0</v>
      </c>
      <c r="J412" s="59">
        <f t="shared" si="86"/>
        <v>200</v>
      </c>
      <c r="K412" s="58">
        <v>570</v>
      </c>
      <c r="L412" s="48">
        <v>0</v>
      </c>
      <c r="M412" s="59">
        <f t="shared" si="87"/>
        <v>570</v>
      </c>
      <c r="N412" s="49">
        <f t="shared" si="88"/>
        <v>215</v>
      </c>
      <c r="O412" s="91"/>
      <c r="P412" s="271"/>
    </row>
    <row r="413" spans="1:16" ht="18" customHeight="1" x14ac:dyDescent="0.2">
      <c r="A413" s="230"/>
      <c r="B413" s="9" t="s">
        <v>117</v>
      </c>
      <c r="C413" s="17" t="s">
        <v>477</v>
      </c>
      <c r="D413" s="91">
        <v>12</v>
      </c>
      <c r="E413" s="46">
        <v>0</v>
      </c>
      <c r="F413" s="46">
        <v>0</v>
      </c>
      <c r="G413" s="46">
        <f t="shared" si="85"/>
        <v>12</v>
      </c>
      <c r="H413" s="60">
        <v>178</v>
      </c>
      <c r="I413" s="46">
        <v>2</v>
      </c>
      <c r="J413" s="61">
        <f t="shared" si="86"/>
        <v>180</v>
      </c>
      <c r="K413" s="60">
        <v>619</v>
      </c>
      <c r="L413" s="46">
        <v>17</v>
      </c>
      <c r="M413" s="61">
        <f t="shared" si="87"/>
        <v>636</v>
      </c>
      <c r="N413" s="47">
        <f t="shared" si="88"/>
        <v>192</v>
      </c>
      <c r="O413" s="91"/>
      <c r="P413" s="271"/>
    </row>
    <row r="414" spans="1:16" ht="18" customHeight="1" x14ac:dyDescent="0.2">
      <c r="A414" s="230"/>
      <c r="B414" s="13" t="s">
        <v>117</v>
      </c>
      <c r="C414" s="20" t="s">
        <v>478</v>
      </c>
      <c r="D414" s="108">
        <v>2</v>
      </c>
      <c r="E414" s="79">
        <v>0</v>
      </c>
      <c r="F414" s="79">
        <v>0</v>
      </c>
      <c r="G414" s="79">
        <f t="shared" si="85"/>
        <v>2</v>
      </c>
      <c r="H414" s="62">
        <v>120</v>
      </c>
      <c r="I414" s="79">
        <v>0</v>
      </c>
      <c r="J414" s="63">
        <f t="shared" si="86"/>
        <v>120</v>
      </c>
      <c r="K414" s="62">
        <v>238</v>
      </c>
      <c r="L414" s="79">
        <v>0</v>
      </c>
      <c r="M414" s="63">
        <f t="shared" si="87"/>
        <v>238</v>
      </c>
      <c r="N414" s="64">
        <f t="shared" si="88"/>
        <v>122</v>
      </c>
      <c r="O414" s="91"/>
      <c r="P414" s="271"/>
    </row>
    <row r="415" spans="1:16" ht="18" customHeight="1" x14ac:dyDescent="0.2">
      <c r="A415" s="231"/>
      <c r="B415" s="21" t="s">
        <v>119</v>
      </c>
      <c r="C415" s="22" t="s">
        <v>145</v>
      </c>
      <c r="D415" s="81">
        <f>SUM(D397:D414)</f>
        <v>439</v>
      </c>
      <c r="E415" s="53">
        <f t="shared" ref="E415:N415" si="89">SUM(E397:E414)</f>
        <v>21</v>
      </c>
      <c r="F415" s="53">
        <f t="shared" si="89"/>
        <v>6</v>
      </c>
      <c r="G415" s="82">
        <f t="shared" si="89"/>
        <v>466</v>
      </c>
      <c r="H415" s="69">
        <f t="shared" si="89"/>
        <v>8335</v>
      </c>
      <c r="I415" s="53">
        <f t="shared" si="89"/>
        <v>79</v>
      </c>
      <c r="J415" s="82">
        <f t="shared" si="89"/>
        <v>8414</v>
      </c>
      <c r="K415" s="69">
        <f t="shared" si="89"/>
        <v>16250</v>
      </c>
      <c r="L415" s="53">
        <f t="shared" si="89"/>
        <v>224</v>
      </c>
      <c r="M415" s="82">
        <f t="shared" si="89"/>
        <v>16474</v>
      </c>
      <c r="N415" s="123">
        <f t="shared" si="89"/>
        <v>8880</v>
      </c>
      <c r="O415" s="91"/>
      <c r="P415" s="271"/>
    </row>
    <row r="416" spans="1:16" ht="18" customHeight="1" x14ac:dyDescent="0.2">
      <c r="A416" s="229" t="s">
        <v>180</v>
      </c>
      <c r="B416" s="26" t="s">
        <v>117</v>
      </c>
      <c r="C416" s="24" t="s">
        <v>74</v>
      </c>
      <c r="D416" s="107">
        <v>8</v>
      </c>
      <c r="E416" s="76">
        <v>1</v>
      </c>
      <c r="F416" s="76">
        <v>0</v>
      </c>
      <c r="G416" s="76">
        <f t="shared" ref="G416:G431" si="90">+D416+E416+F416</f>
        <v>9</v>
      </c>
      <c r="H416" s="70">
        <v>250</v>
      </c>
      <c r="I416" s="76">
        <v>8</v>
      </c>
      <c r="J416" s="71">
        <f t="shared" ref="J416:J431" si="91">+H416+I416</f>
        <v>258</v>
      </c>
      <c r="K416" s="70">
        <v>581</v>
      </c>
      <c r="L416" s="76">
        <v>8</v>
      </c>
      <c r="M416" s="71">
        <f t="shared" ref="M416:M431" si="92">+K416+L416</f>
        <v>589</v>
      </c>
      <c r="N416" s="55">
        <f t="shared" ref="N416:N431" si="93">+G416+J416</f>
        <v>267</v>
      </c>
      <c r="O416" s="91"/>
      <c r="P416" s="271"/>
    </row>
    <row r="417" spans="1:16" ht="18" customHeight="1" x14ac:dyDescent="0.2">
      <c r="A417" s="230"/>
      <c r="B417" s="23" t="s">
        <v>117</v>
      </c>
      <c r="C417" s="17" t="s">
        <v>75</v>
      </c>
      <c r="D417" s="91">
        <v>20</v>
      </c>
      <c r="E417" s="46">
        <v>1</v>
      </c>
      <c r="F417" s="46">
        <v>1</v>
      </c>
      <c r="G417" s="46">
        <f t="shared" si="90"/>
        <v>22</v>
      </c>
      <c r="H417" s="60">
        <v>524</v>
      </c>
      <c r="I417" s="46">
        <v>12</v>
      </c>
      <c r="J417" s="61">
        <f t="shared" si="91"/>
        <v>536</v>
      </c>
      <c r="K417" s="60">
        <v>1344</v>
      </c>
      <c r="L417" s="46">
        <v>27</v>
      </c>
      <c r="M417" s="61">
        <f t="shared" si="92"/>
        <v>1371</v>
      </c>
      <c r="N417" s="47">
        <f t="shared" si="93"/>
        <v>558</v>
      </c>
      <c r="O417" s="91"/>
      <c r="P417" s="271"/>
    </row>
    <row r="418" spans="1:16" ht="18" customHeight="1" x14ac:dyDescent="0.2">
      <c r="A418" s="230"/>
      <c r="B418" s="23" t="s">
        <v>117</v>
      </c>
      <c r="C418" s="17" t="s">
        <v>76</v>
      </c>
      <c r="D418" s="91">
        <v>286</v>
      </c>
      <c r="E418" s="46">
        <v>13</v>
      </c>
      <c r="F418" s="46">
        <v>2</v>
      </c>
      <c r="G418" s="46">
        <f t="shared" si="90"/>
        <v>301</v>
      </c>
      <c r="H418" s="60">
        <v>3992</v>
      </c>
      <c r="I418" s="46">
        <v>140</v>
      </c>
      <c r="J418" s="61">
        <f t="shared" si="91"/>
        <v>4132</v>
      </c>
      <c r="K418" s="60">
        <v>7805</v>
      </c>
      <c r="L418" s="46">
        <v>248</v>
      </c>
      <c r="M418" s="61">
        <f t="shared" si="92"/>
        <v>8053</v>
      </c>
      <c r="N418" s="47">
        <f t="shared" si="93"/>
        <v>4433</v>
      </c>
      <c r="O418" s="91"/>
      <c r="P418" s="271"/>
    </row>
    <row r="419" spans="1:16" ht="18" customHeight="1" x14ac:dyDescent="0.2">
      <c r="A419" s="230"/>
      <c r="B419" s="23" t="s">
        <v>117</v>
      </c>
      <c r="C419" s="17" t="s">
        <v>77</v>
      </c>
      <c r="D419" s="91">
        <v>32</v>
      </c>
      <c r="E419" s="46">
        <v>2</v>
      </c>
      <c r="F419" s="46">
        <v>1</v>
      </c>
      <c r="G419" s="46">
        <f t="shared" si="90"/>
        <v>35</v>
      </c>
      <c r="H419" s="60">
        <v>1043</v>
      </c>
      <c r="I419" s="46">
        <v>18</v>
      </c>
      <c r="J419" s="61">
        <f t="shared" si="91"/>
        <v>1061</v>
      </c>
      <c r="K419" s="60">
        <v>2135</v>
      </c>
      <c r="L419" s="46">
        <v>44</v>
      </c>
      <c r="M419" s="61">
        <f t="shared" si="92"/>
        <v>2179</v>
      </c>
      <c r="N419" s="47">
        <f t="shared" si="93"/>
        <v>1096</v>
      </c>
      <c r="O419" s="91"/>
      <c r="P419" s="271"/>
    </row>
    <row r="420" spans="1:16" ht="18" customHeight="1" x14ac:dyDescent="0.2">
      <c r="A420" s="230"/>
      <c r="B420" s="23" t="s">
        <v>117</v>
      </c>
      <c r="C420" s="17" t="s">
        <v>72</v>
      </c>
      <c r="D420" s="91">
        <v>15</v>
      </c>
      <c r="E420" s="46">
        <v>0</v>
      </c>
      <c r="F420" s="46">
        <v>0</v>
      </c>
      <c r="G420" s="46">
        <f t="shared" si="90"/>
        <v>15</v>
      </c>
      <c r="H420" s="60">
        <v>240</v>
      </c>
      <c r="I420" s="46">
        <v>0</v>
      </c>
      <c r="J420" s="61">
        <f t="shared" si="91"/>
        <v>240</v>
      </c>
      <c r="K420" s="60">
        <v>529</v>
      </c>
      <c r="L420" s="46">
        <v>0</v>
      </c>
      <c r="M420" s="61">
        <f t="shared" si="92"/>
        <v>529</v>
      </c>
      <c r="N420" s="47">
        <f t="shared" si="93"/>
        <v>255</v>
      </c>
      <c r="O420" s="91"/>
      <c r="P420" s="271"/>
    </row>
    <row r="421" spans="1:16" ht="18" customHeight="1" x14ac:dyDescent="0.2">
      <c r="A421" s="230"/>
      <c r="B421" s="27" t="s">
        <v>117</v>
      </c>
      <c r="C421" s="18" t="s">
        <v>78</v>
      </c>
      <c r="D421" s="104">
        <v>18</v>
      </c>
      <c r="E421" s="48">
        <v>1</v>
      </c>
      <c r="F421" s="48">
        <v>0</v>
      </c>
      <c r="G421" s="48">
        <f t="shared" si="90"/>
        <v>19</v>
      </c>
      <c r="H421" s="58">
        <v>580</v>
      </c>
      <c r="I421" s="48">
        <v>24</v>
      </c>
      <c r="J421" s="59">
        <f t="shared" si="91"/>
        <v>604</v>
      </c>
      <c r="K421" s="58">
        <v>1941</v>
      </c>
      <c r="L421" s="48">
        <v>109</v>
      </c>
      <c r="M421" s="59">
        <f t="shared" si="92"/>
        <v>2050</v>
      </c>
      <c r="N421" s="49">
        <f t="shared" si="93"/>
        <v>623</v>
      </c>
      <c r="O421" s="91"/>
      <c r="P421" s="271"/>
    </row>
    <row r="422" spans="1:16" ht="18" customHeight="1" x14ac:dyDescent="0.2">
      <c r="A422" s="230"/>
      <c r="B422" s="23" t="s">
        <v>117</v>
      </c>
      <c r="C422" s="17" t="s">
        <v>79</v>
      </c>
      <c r="D422" s="91">
        <v>171</v>
      </c>
      <c r="E422" s="46">
        <v>5</v>
      </c>
      <c r="F422" s="46">
        <v>4</v>
      </c>
      <c r="G422" s="46">
        <f t="shared" si="90"/>
        <v>180</v>
      </c>
      <c r="H422" s="60">
        <v>2215</v>
      </c>
      <c r="I422" s="46">
        <v>39</v>
      </c>
      <c r="J422" s="61">
        <f t="shared" si="91"/>
        <v>2254</v>
      </c>
      <c r="K422" s="60">
        <v>3279</v>
      </c>
      <c r="L422" s="46">
        <v>82</v>
      </c>
      <c r="M422" s="61">
        <f t="shared" si="92"/>
        <v>3361</v>
      </c>
      <c r="N422" s="47">
        <f t="shared" si="93"/>
        <v>2434</v>
      </c>
      <c r="O422" s="91"/>
      <c r="P422" s="271"/>
    </row>
    <row r="423" spans="1:16" ht="18" customHeight="1" x14ac:dyDescent="0.2">
      <c r="A423" s="230"/>
      <c r="B423" s="23" t="s">
        <v>117</v>
      </c>
      <c r="C423" s="17" t="s">
        <v>80</v>
      </c>
      <c r="D423" s="91">
        <v>4</v>
      </c>
      <c r="E423" s="46">
        <v>0</v>
      </c>
      <c r="F423" s="46">
        <v>0</v>
      </c>
      <c r="G423" s="46">
        <f t="shared" si="90"/>
        <v>4</v>
      </c>
      <c r="H423" s="60">
        <v>68</v>
      </c>
      <c r="I423" s="46">
        <v>0</v>
      </c>
      <c r="J423" s="61">
        <f t="shared" si="91"/>
        <v>68</v>
      </c>
      <c r="K423" s="60">
        <v>200</v>
      </c>
      <c r="L423" s="46">
        <v>0</v>
      </c>
      <c r="M423" s="61">
        <f t="shared" si="92"/>
        <v>200</v>
      </c>
      <c r="N423" s="47">
        <f t="shared" si="93"/>
        <v>72</v>
      </c>
      <c r="O423" s="91"/>
      <c r="P423" s="271"/>
    </row>
    <row r="424" spans="1:16" ht="18" customHeight="1" x14ac:dyDescent="0.2">
      <c r="A424" s="230"/>
      <c r="B424" s="23" t="s">
        <v>117</v>
      </c>
      <c r="C424" s="17" t="s">
        <v>81</v>
      </c>
      <c r="D424" s="91">
        <v>5</v>
      </c>
      <c r="E424" s="46">
        <v>2</v>
      </c>
      <c r="F424" s="46">
        <v>0</v>
      </c>
      <c r="G424" s="46">
        <f t="shared" si="90"/>
        <v>7</v>
      </c>
      <c r="H424" s="60">
        <v>1821</v>
      </c>
      <c r="I424" s="46">
        <v>79</v>
      </c>
      <c r="J424" s="61">
        <f t="shared" si="91"/>
        <v>1900</v>
      </c>
      <c r="K424" s="60">
        <v>2981</v>
      </c>
      <c r="L424" s="46">
        <v>80</v>
      </c>
      <c r="M424" s="61">
        <f t="shared" si="92"/>
        <v>3061</v>
      </c>
      <c r="N424" s="47">
        <f t="shared" si="93"/>
        <v>1907</v>
      </c>
      <c r="O424" s="91"/>
      <c r="P424" s="271"/>
    </row>
    <row r="425" spans="1:16" ht="18" customHeight="1" x14ac:dyDescent="0.2">
      <c r="A425" s="230"/>
      <c r="B425" s="28" t="s">
        <v>117</v>
      </c>
      <c r="C425" s="19" t="s">
        <v>37</v>
      </c>
      <c r="D425" s="105">
        <v>22</v>
      </c>
      <c r="E425" s="50">
        <v>2</v>
      </c>
      <c r="F425" s="50">
        <v>0</v>
      </c>
      <c r="G425" s="50">
        <f t="shared" si="90"/>
        <v>24</v>
      </c>
      <c r="H425" s="56">
        <v>385</v>
      </c>
      <c r="I425" s="50">
        <v>0</v>
      </c>
      <c r="J425" s="57">
        <f t="shared" si="91"/>
        <v>385</v>
      </c>
      <c r="K425" s="56">
        <v>515</v>
      </c>
      <c r="L425" s="50">
        <v>0</v>
      </c>
      <c r="M425" s="57">
        <f t="shared" si="92"/>
        <v>515</v>
      </c>
      <c r="N425" s="51">
        <f t="shared" si="93"/>
        <v>409</v>
      </c>
      <c r="O425" s="91"/>
      <c r="P425" s="271"/>
    </row>
    <row r="426" spans="1:16" ht="18" customHeight="1" x14ac:dyDescent="0.2">
      <c r="A426" s="230"/>
      <c r="B426" s="23" t="s">
        <v>117</v>
      </c>
      <c r="C426" s="17" t="s">
        <v>82</v>
      </c>
      <c r="D426" s="91">
        <v>8</v>
      </c>
      <c r="E426" s="46">
        <v>0</v>
      </c>
      <c r="F426" s="46">
        <v>0</v>
      </c>
      <c r="G426" s="46">
        <f t="shared" si="90"/>
        <v>8</v>
      </c>
      <c r="H426" s="60">
        <v>406</v>
      </c>
      <c r="I426" s="46">
        <v>0</v>
      </c>
      <c r="J426" s="61">
        <f t="shared" si="91"/>
        <v>406</v>
      </c>
      <c r="K426" s="60">
        <v>565</v>
      </c>
      <c r="L426" s="46">
        <v>0</v>
      </c>
      <c r="M426" s="61">
        <f t="shared" si="92"/>
        <v>565</v>
      </c>
      <c r="N426" s="47">
        <f t="shared" si="93"/>
        <v>414</v>
      </c>
      <c r="O426" s="91"/>
      <c r="P426" s="271"/>
    </row>
    <row r="427" spans="1:16" ht="18" customHeight="1" x14ac:dyDescent="0.2">
      <c r="A427" s="230"/>
      <c r="B427" s="23" t="s">
        <v>117</v>
      </c>
      <c r="C427" s="17" t="s">
        <v>83</v>
      </c>
      <c r="D427" s="91">
        <v>16</v>
      </c>
      <c r="E427" s="46">
        <v>0</v>
      </c>
      <c r="F427" s="46">
        <v>0</v>
      </c>
      <c r="G427" s="46">
        <f t="shared" si="90"/>
        <v>16</v>
      </c>
      <c r="H427" s="60">
        <v>98</v>
      </c>
      <c r="I427" s="46">
        <v>0</v>
      </c>
      <c r="J427" s="61">
        <f t="shared" si="91"/>
        <v>98</v>
      </c>
      <c r="K427" s="60">
        <v>150</v>
      </c>
      <c r="L427" s="46">
        <v>0</v>
      </c>
      <c r="M427" s="61">
        <f t="shared" si="92"/>
        <v>150</v>
      </c>
      <c r="N427" s="47">
        <f t="shared" si="93"/>
        <v>114</v>
      </c>
      <c r="O427" s="91"/>
      <c r="P427" s="271"/>
    </row>
    <row r="428" spans="1:16" ht="18" customHeight="1" x14ac:dyDescent="0.2">
      <c r="A428" s="230"/>
      <c r="B428" s="23" t="s">
        <v>117</v>
      </c>
      <c r="C428" s="17" t="s">
        <v>84</v>
      </c>
      <c r="D428" s="91">
        <v>7</v>
      </c>
      <c r="E428" s="46">
        <v>0</v>
      </c>
      <c r="F428" s="46">
        <v>0</v>
      </c>
      <c r="G428" s="46">
        <f t="shared" si="90"/>
        <v>7</v>
      </c>
      <c r="H428" s="60">
        <v>81</v>
      </c>
      <c r="I428" s="46">
        <v>0</v>
      </c>
      <c r="J428" s="61">
        <f t="shared" si="91"/>
        <v>81</v>
      </c>
      <c r="K428" s="60">
        <v>100</v>
      </c>
      <c r="L428" s="46">
        <v>0</v>
      </c>
      <c r="M428" s="61">
        <f t="shared" si="92"/>
        <v>100</v>
      </c>
      <c r="N428" s="47">
        <f t="shared" si="93"/>
        <v>88</v>
      </c>
      <c r="O428" s="91"/>
      <c r="P428" s="271"/>
    </row>
    <row r="429" spans="1:16" ht="18" customHeight="1" x14ac:dyDescent="0.2">
      <c r="A429" s="230"/>
      <c r="B429" s="23" t="s">
        <v>117</v>
      </c>
      <c r="C429" s="17" t="s">
        <v>85</v>
      </c>
      <c r="D429" s="91">
        <v>10</v>
      </c>
      <c r="E429" s="46">
        <v>0</v>
      </c>
      <c r="F429" s="46">
        <v>0</v>
      </c>
      <c r="G429" s="46">
        <f t="shared" si="90"/>
        <v>10</v>
      </c>
      <c r="H429" s="60">
        <v>477</v>
      </c>
      <c r="I429" s="46">
        <v>15</v>
      </c>
      <c r="J429" s="61">
        <f t="shared" si="91"/>
        <v>492</v>
      </c>
      <c r="K429" s="60">
        <v>1184</v>
      </c>
      <c r="L429" s="46">
        <v>45</v>
      </c>
      <c r="M429" s="61">
        <f t="shared" si="92"/>
        <v>1229</v>
      </c>
      <c r="N429" s="47">
        <f t="shared" si="93"/>
        <v>502</v>
      </c>
      <c r="O429" s="91"/>
      <c r="P429" s="271"/>
    </row>
    <row r="430" spans="1:16" ht="18" customHeight="1" x14ac:dyDescent="0.2">
      <c r="A430" s="230"/>
      <c r="B430" s="23" t="s">
        <v>117</v>
      </c>
      <c r="C430" s="17" t="s">
        <v>710</v>
      </c>
      <c r="D430" s="91">
        <v>7</v>
      </c>
      <c r="E430" s="46">
        <v>0</v>
      </c>
      <c r="F430" s="46">
        <v>0</v>
      </c>
      <c r="G430" s="46">
        <f t="shared" si="90"/>
        <v>7</v>
      </c>
      <c r="H430" s="60">
        <v>78</v>
      </c>
      <c r="I430" s="46">
        <v>0</v>
      </c>
      <c r="J430" s="61">
        <f t="shared" si="91"/>
        <v>78</v>
      </c>
      <c r="K430" s="60">
        <v>149</v>
      </c>
      <c r="L430" s="46">
        <v>0</v>
      </c>
      <c r="M430" s="61">
        <f t="shared" si="92"/>
        <v>149</v>
      </c>
      <c r="N430" s="47">
        <f t="shared" si="93"/>
        <v>85</v>
      </c>
      <c r="O430" s="91"/>
      <c r="P430" s="271"/>
    </row>
    <row r="431" spans="1:16" ht="18" customHeight="1" x14ac:dyDescent="0.2">
      <c r="A431" s="230"/>
      <c r="B431" s="27" t="s">
        <v>117</v>
      </c>
      <c r="C431" s="18" t="s">
        <v>73</v>
      </c>
      <c r="D431" s="104">
        <v>0</v>
      </c>
      <c r="E431" s="48">
        <v>0</v>
      </c>
      <c r="F431" s="48">
        <v>0</v>
      </c>
      <c r="G431" s="48">
        <f t="shared" si="90"/>
        <v>0</v>
      </c>
      <c r="H431" s="58">
        <v>125</v>
      </c>
      <c r="I431" s="48">
        <v>0</v>
      </c>
      <c r="J431" s="59">
        <f t="shared" si="91"/>
        <v>125</v>
      </c>
      <c r="K431" s="58">
        <v>371</v>
      </c>
      <c r="L431" s="48">
        <v>0</v>
      </c>
      <c r="M431" s="59">
        <f t="shared" si="92"/>
        <v>371</v>
      </c>
      <c r="N431" s="49">
        <f t="shared" si="93"/>
        <v>125</v>
      </c>
      <c r="O431" s="91"/>
      <c r="P431" s="271"/>
    </row>
    <row r="432" spans="1:16" ht="18" customHeight="1" x14ac:dyDescent="0.2">
      <c r="A432" s="231"/>
      <c r="B432" s="21" t="s">
        <v>119</v>
      </c>
      <c r="C432" s="22" t="s">
        <v>145</v>
      </c>
      <c r="D432" s="81">
        <f>SUM(D416:D431)</f>
        <v>629</v>
      </c>
      <c r="E432" s="53">
        <f t="shared" ref="E432:N432" si="94">SUM(E416:E431)</f>
        <v>27</v>
      </c>
      <c r="F432" s="53">
        <f t="shared" si="94"/>
        <v>8</v>
      </c>
      <c r="G432" s="82">
        <f t="shared" si="94"/>
        <v>664</v>
      </c>
      <c r="H432" s="69">
        <f t="shared" si="94"/>
        <v>12383</v>
      </c>
      <c r="I432" s="53">
        <f t="shared" si="94"/>
        <v>335</v>
      </c>
      <c r="J432" s="82">
        <f t="shared" si="94"/>
        <v>12718</v>
      </c>
      <c r="K432" s="69">
        <f t="shared" si="94"/>
        <v>23829</v>
      </c>
      <c r="L432" s="53">
        <f t="shared" si="94"/>
        <v>643</v>
      </c>
      <c r="M432" s="82">
        <f t="shared" si="94"/>
        <v>24472</v>
      </c>
      <c r="N432" s="123">
        <f t="shared" si="94"/>
        <v>13382</v>
      </c>
      <c r="O432" s="91"/>
      <c r="P432" s="271"/>
    </row>
    <row r="433" spans="1:16" ht="18" customHeight="1" x14ac:dyDescent="0.2">
      <c r="A433" s="229" t="s">
        <v>181</v>
      </c>
      <c r="B433" s="26" t="s">
        <v>117</v>
      </c>
      <c r="C433" s="24" t="s">
        <v>479</v>
      </c>
      <c r="D433" s="107">
        <v>29</v>
      </c>
      <c r="E433" s="76">
        <v>2</v>
      </c>
      <c r="F433" s="76">
        <v>0</v>
      </c>
      <c r="G433" s="76">
        <f t="shared" ref="G433:G443" si="95">+D433+E433+F433</f>
        <v>31</v>
      </c>
      <c r="H433" s="70">
        <v>1900</v>
      </c>
      <c r="I433" s="76">
        <v>11</v>
      </c>
      <c r="J433" s="71">
        <f t="shared" ref="J433:J443" si="96">+H433+I433</f>
        <v>1911</v>
      </c>
      <c r="K433" s="70">
        <v>2999</v>
      </c>
      <c r="L433" s="76">
        <v>35</v>
      </c>
      <c r="M433" s="71">
        <f t="shared" ref="M433:M443" si="97">+K433+L433</f>
        <v>3034</v>
      </c>
      <c r="N433" s="55">
        <f t="shared" ref="N433:N443" si="98">+G433+J433</f>
        <v>1942</v>
      </c>
      <c r="O433" s="91"/>
      <c r="P433" s="271"/>
    </row>
    <row r="434" spans="1:16" ht="18" customHeight="1" x14ac:dyDescent="0.2">
      <c r="A434" s="230"/>
      <c r="B434" s="9" t="s">
        <v>117</v>
      </c>
      <c r="C434" s="17" t="s">
        <v>480</v>
      </c>
      <c r="D434" s="91">
        <v>133</v>
      </c>
      <c r="E434" s="46">
        <v>6</v>
      </c>
      <c r="F434" s="46">
        <v>0</v>
      </c>
      <c r="G434" s="46">
        <f t="shared" si="95"/>
        <v>139</v>
      </c>
      <c r="H434" s="60">
        <v>2322</v>
      </c>
      <c r="I434" s="46">
        <v>19</v>
      </c>
      <c r="J434" s="61">
        <f t="shared" si="96"/>
        <v>2341</v>
      </c>
      <c r="K434" s="60">
        <v>3031</v>
      </c>
      <c r="L434" s="46">
        <v>30</v>
      </c>
      <c r="M434" s="61">
        <f t="shared" si="97"/>
        <v>3061</v>
      </c>
      <c r="N434" s="47">
        <f t="shared" si="98"/>
        <v>2480</v>
      </c>
      <c r="O434" s="91"/>
      <c r="P434" s="271"/>
    </row>
    <row r="435" spans="1:16" ht="18" customHeight="1" x14ac:dyDescent="0.2">
      <c r="A435" s="230"/>
      <c r="B435" s="9" t="s">
        <v>117</v>
      </c>
      <c r="C435" s="17" t="s">
        <v>481</v>
      </c>
      <c r="D435" s="91">
        <v>73</v>
      </c>
      <c r="E435" s="46">
        <v>0</v>
      </c>
      <c r="F435" s="46">
        <v>0</v>
      </c>
      <c r="G435" s="46">
        <f t="shared" si="95"/>
        <v>73</v>
      </c>
      <c r="H435" s="60">
        <v>438</v>
      </c>
      <c r="I435" s="46">
        <v>0</v>
      </c>
      <c r="J435" s="61">
        <f t="shared" si="96"/>
        <v>438</v>
      </c>
      <c r="K435" s="60">
        <v>944</v>
      </c>
      <c r="L435" s="46">
        <v>0</v>
      </c>
      <c r="M435" s="61">
        <f t="shared" si="97"/>
        <v>944</v>
      </c>
      <c r="N435" s="47">
        <f t="shared" si="98"/>
        <v>511</v>
      </c>
      <c r="O435" s="91"/>
      <c r="P435" s="271"/>
    </row>
    <row r="436" spans="1:16" ht="18" customHeight="1" x14ac:dyDescent="0.2">
      <c r="A436" s="230"/>
      <c r="B436" s="9" t="s">
        <v>117</v>
      </c>
      <c r="C436" s="17" t="s">
        <v>482</v>
      </c>
      <c r="D436" s="91">
        <v>78</v>
      </c>
      <c r="E436" s="46">
        <v>1</v>
      </c>
      <c r="F436" s="46">
        <v>0</v>
      </c>
      <c r="G436" s="46">
        <f t="shared" si="95"/>
        <v>79</v>
      </c>
      <c r="H436" s="60">
        <v>1230</v>
      </c>
      <c r="I436" s="46">
        <v>4</v>
      </c>
      <c r="J436" s="61">
        <f t="shared" si="96"/>
        <v>1234</v>
      </c>
      <c r="K436" s="60">
        <v>2339</v>
      </c>
      <c r="L436" s="46">
        <v>7</v>
      </c>
      <c r="M436" s="61">
        <f t="shared" si="97"/>
        <v>2346</v>
      </c>
      <c r="N436" s="47">
        <f t="shared" si="98"/>
        <v>1313</v>
      </c>
      <c r="O436" s="91"/>
      <c r="P436" s="271"/>
    </row>
    <row r="437" spans="1:16" ht="18" customHeight="1" x14ac:dyDescent="0.2">
      <c r="A437" s="230"/>
      <c r="B437" s="9" t="s">
        <v>117</v>
      </c>
      <c r="C437" s="17" t="s">
        <v>483</v>
      </c>
      <c r="D437" s="91">
        <v>12</v>
      </c>
      <c r="E437" s="46">
        <v>0</v>
      </c>
      <c r="F437" s="46">
        <v>0</v>
      </c>
      <c r="G437" s="46">
        <f t="shared" si="95"/>
        <v>12</v>
      </c>
      <c r="H437" s="60">
        <v>117</v>
      </c>
      <c r="I437" s="46">
        <v>0</v>
      </c>
      <c r="J437" s="61">
        <f t="shared" si="96"/>
        <v>117</v>
      </c>
      <c r="K437" s="60">
        <v>440</v>
      </c>
      <c r="L437" s="46">
        <v>0</v>
      </c>
      <c r="M437" s="61">
        <f t="shared" si="97"/>
        <v>440</v>
      </c>
      <c r="N437" s="47">
        <f t="shared" si="98"/>
        <v>129</v>
      </c>
      <c r="O437" s="91"/>
      <c r="P437" s="271"/>
    </row>
    <row r="438" spans="1:16" ht="18" customHeight="1" x14ac:dyDescent="0.2">
      <c r="A438" s="230"/>
      <c r="B438" s="10" t="s">
        <v>117</v>
      </c>
      <c r="C438" s="18" t="s">
        <v>484</v>
      </c>
      <c r="D438" s="104">
        <v>9</v>
      </c>
      <c r="E438" s="48">
        <v>0</v>
      </c>
      <c r="F438" s="48">
        <v>0</v>
      </c>
      <c r="G438" s="48">
        <f t="shared" si="95"/>
        <v>9</v>
      </c>
      <c r="H438" s="58">
        <v>252</v>
      </c>
      <c r="I438" s="48">
        <v>0</v>
      </c>
      <c r="J438" s="59">
        <f t="shared" si="96"/>
        <v>252</v>
      </c>
      <c r="K438" s="58">
        <v>478</v>
      </c>
      <c r="L438" s="48">
        <v>0</v>
      </c>
      <c r="M438" s="59">
        <f t="shared" si="97"/>
        <v>478</v>
      </c>
      <c r="N438" s="49">
        <f t="shared" si="98"/>
        <v>261</v>
      </c>
      <c r="O438" s="91"/>
      <c r="P438" s="271"/>
    </row>
    <row r="439" spans="1:16" ht="18" customHeight="1" x14ac:dyDescent="0.2">
      <c r="A439" s="230"/>
      <c r="B439" s="9" t="s">
        <v>117</v>
      </c>
      <c r="C439" s="17" t="s">
        <v>485</v>
      </c>
      <c r="D439" s="91">
        <v>10</v>
      </c>
      <c r="E439" s="46">
        <v>1</v>
      </c>
      <c r="F439" s="46">
        <v>0</v>
      </c>
      <c r="G439" s="46">
        <f t="shared" si="95"/>
        <v>11</v>
      </c>
      <c r="H439" s="60">
        <v>24</v>
      </c>
      <c r="I439" s="46">
        <v>0</v>
      </c>
      <c r="J439" s="61">
        <f t="shared" si="96"/>
        <v>24</v>
      </c>
      <c r="K439" s="60">
        <v>50</v>
      </c>
      <c r="L439" s="46">
        <v>0</v>
      </c>
      <c r="M439" s="61">
        <f t="shared" si="97"/>
        <v>50</v>
      </c>
      <c r="N439" s="47">
        <f t="shared" si="98"/>
        <v>35</v>
      </c>
      <c r="O439" s="91"/>
      <c r="P439" s="271"/>
    </row>
    <row r="440" spans="1:16" ht="18" customHeight="1" x14ac:dyDescent="0.2">
      <c r="A440" s="230"/>
      <c r="B440" s="9" t="s">
        <v>145</v>
      </c>
      <c r="C440" s="17" t="s">
        <v>486</v>
      </c>
      <c r="D440" s="91">
        <v>6</v>
      </c>
      <c r="E440" s="46">
        <v>0</v>
      </c>
      <c r="F440" s="46">
        <v>0</v>
      </c>
      <c r="G440" s="46">
        <f t="shared" si="95"/>
        <v>6</v>
      </c>
      <c r="H440" s="60">
        <v>12</v>
      </c>
      <c r="I440" s="46">
        <v>0</v>
      </c>
      <c r="J440" s="61">
        <f t="shared" si="96"/>
        <v>12</v>
      </c>
      <c r="K440" s="60">
        <v>70</v>
      </c>
      <c r="L440" s="46">
        <v>0</v>
      </c>
      <c r="M440" s="61">
        <f t="shared" si="97"/>
        <v>70</v>
      </c>
      <c r="N440" s="47">
        <f t="shared" si="98"/>
        <v>18</v>
      </c>
      <c r="O440" s="91"/>
      <c r="P440" s="271"/>
    </row>
    <row r="441" spans="1:16" ht="18" customHeight="1" x14ac:dyDescent="0.2">
      <c r="A441" s="230"/>
      <c r="B441" s="9" t="s">
        <v>145</v>
      </c>
      <c r="C441" s="17" t="s">
        <v>487</v>
      </c>
      <c r="D441" s="91">
        <v>125</v>
      </c>
      <c r="E441" s="46">
        <v>3</v>
      </c>
      <c r="F441" s="46">
        <v>0</v>
      </c>
      <c r="G441" s="125">
        <f t="shared" si="95"/>
        <v>128</v>
      </c>
      <c r="H441" s="60">
        <v>211</v>
      </c>
      <c r="I441" s="46">
        <v>0</v>
      </c>
      <c r="J441" s="61">
        <f t="shared" si="96"/>
        <v>211</v>
      </c>
      <c r="K441" s="83">
        <v>281</v>
      </c>
      <c r="L441" s="46">
        <v>0</v>
      </c>
      <c r="M441" s="61">
        <f t="shared" si="97"/>
        <v>281</v>
      </c>
      <c r="N441" s="84">
        <f t="shared" si="98"/>
        <v>339</v>
      </c>
      <c r="O441" s="91"/>
      <c r="P441" s="271"/>
    </row>
    <row r="442" spans="1:16" ht="18" customHeight="1" x14ac:dyDescent="0.2">
      <c r="A442" s="230"/>
      <c r="B442" s="11" t="s">
        <v>145</v>
      </c>
      <c r="C442" s="19" t="s">
        <v>488</v>
      </c>
      <c r="D442" s="105">
        <v>76</v>
      </c>
      <c r="E442" s="50">
        <v>1</v>
      </c>
      <c r="F442" s="50">
        <v>0</v>
      </c>
      <c r="G442" s="126">
        <f t="shared" si="95"/>
        <v>77</v>
      </c>
      <c r="H442" s="56">
        <v>0</v>
      </c>
      <c r="I442" s="50">
        <v>0</v>
      </c>
      <c r="J442" s="57">
        <f t="shared" si="96"/>
        <v>0</v>
      </c>
      <c r="K442" s="122">
        <v>0</v>
      </c>
      <c r="L442" s="50">
        <v>0</v>
      </c>
      <c r="M442" s="57">
        <f t="shared" si="97"/>
        <v>0</v>
      </c>
      <c r="N442" s="86">
        <f t="shared" si="98"/>
        <v>77</v>
      </c>
      <c r="O442" s="91"/>
      <c r="P442" s="271"/>
    </row>
    <row r="443" spans="1:16" ht="18" customHeight="1" x14ac:dyDescent="0.2">
      <c r="A443" s="230"/>
      <c r="B443" s="11" t="s">
        <v>145</v>
      </c>
      <c r="C443" s="19" t="s">
        <v>711</v>
      </c>
      <c r="D443" s="91">
        <v>41</v>
      </c>
      <c r="E443" s="46">
        <v>2</v>
      </c>
      <c r="F443" s="46">
        <v>0</v>
      </c>
      <c r="G443" s="61">
        <f t="shared" si="95"/>
        <v>43</v>
      </c>
      <c r="H443" s="60">
        <v>0</v>
      </c>
      <c r="I443" s="46">
        <v>0</v>
      </c>
      <c r="J443" s="61">
        <f t="shared" si="96"/>
        <v>0</v>
      </c>
      <c r="K443" s="83">
        <v>0</v>
      </c>
      <c r="L443" s="46">
        <v>0</v>
      </c>
      <c r="M443" s="61">
        <f t="shared" si="97"/>
        <v>0</v>
      </c>
      <c r="N443" s="84">
        <f t="shared" si="98"/>
        <v>43</v>
      </c>
      <c r="O443" s="91"/>
      <c r="P443" s="271"/>
    </row>
    <row r="444" spans="1:16" ht="18" customHeight="1" x14ac:dyDescent="0.2">
      <c r="A444" s="231"/>
      <c r="B444" s="21" t="s">
        <v>119</v>
      </c>
      <c r="C444" s="22" t="s">
        <v>145</v>
      </c>
      <c r="D444" s="81">
        <f>SUM(D433:D443)</f>
        <v>592</v>
      </c>
      <c r="E444" s="53">
        <f t="shared" ref="E444:N444" si="99">SUM(E433:E443)</f>
        <v>16</v>
      </c>
      <c r="F444" s="53">
        <f t="shared" si="99"/>
        <v>0</v>
      </c>
      <c r="G444" s="82">
        <f t="shared" si="99"/>
        <v>608</v>
      </c>
      <c r="H444" s="69">
        <f t="shared" si="99"/>
        <v>6506</v>
      </c>
      <c r="I444" s="53">
        <f t="shared" si="99"/>
        <v>34</v>
      </c>
      <c r="J444" s="82">
        <f t="shared" si="99"/>
        <v>6540</v>
      </c>
      <c r="K444" s="69">
        <f t="shared" si="99"/>
        <v>10632</v>
      </c>
      <c r="L444" s="53">
        <f t="shared" si="99"/>
        <v>72</v>
      </c>
      <c r="M444" s="82">
        <f t="shared" si="99"/>
        <v>10704</v>
      </c>
      <c r="N444" s="123">
        <f t="shared" si="99"/>
        <v>7148</v>
      </c>
      <c r="O444" s="91"/>
      <c r="P444" s="271"/>
    </row>
    <row r="445" spans="1:16" ht="18" customHeight="1" x14ac:dyDescent="0.2">
      <c r="A445" s="229" t="s">
        <v>182</v>
      </c>
      <c r="B445" s="26" t="s">
        <v>117</v>
      </c>
      <c r="C445" s="24" t="s">
        <v>474</v>
      </c>
      <c r="D445" s="107">
        <v>29</v>
      </c>
      <c r="E445" s="76">
        <v>0</v>
      </c>
      <c r="F445" s="76">
        <v>1</v>
      </c>
      <c r="G445" s="76">
        <f t="shared" ref="G445:G458" si="100">+D445+E445+F445</f>
        <v>30</v>
      </c>
      <c r="H445" s="70">
        <v>500</v>
      </c>
      <c r="I445" s="76">
        <v>8</v>
      </c>
      <c r="J445" s="71">
        <f t="shared" ref="J445:J458" si="101">+H445+I445</f>
        <v>508</v>
      </c>
      <c r="K445" s="70">
        <v>802</v>
      </c>
      <c r="L445" s="76">
        <v>30</v>
      </c>
      <c r="M445" s="71">
        <f t="shared" ref="M445:M458" si="102">+K445+L445</f>
        <v>832</v>
      </c>
      <c r="N445" s="84">
        <f t="shared" ref="N445:N458" si="103">+G445+J445</f>
        <v>538</v>
      </c>
      <c r="O445" s="91"/>
      <c r="P445" s="271"/>
    </row>
    <row r="446" spans="1:16" ht="18" customHeight="1" x14ac:dyDescent="0.2">
      <c r="A446" s="230"/>
      <c r="B446" s="9" t="s">
        <v>117</v>
      </c>
      <c r="C446" s="17" t="s">
        <v>489</v>
      </c>
      <c r="D446" s="91">
        <v>15</v>
      </c>
      <c r="E446" s="46">
        <v>0</v>
      </c>
      <c r="F446" s="46">
        <v>2</v>
      </c>
      <c r="G446" s="46">
        <f t="shared" si="100"/>
        <v>17</v>
      </c>
      <c r="H446" s="60">
        <v>677</v>
      </c>
      <c r="I446" s="46">
        <v>18</v>
      </c>
      <c r="J446" s="61">
        <f t="shared" si="101"/>
        <v>695</v>
      </c>
      <c r="K446" s="60">
        <v>1514</v>
      </c>
      <c r="L446" s="46">
        <v>54</v>
      </c>
      <c r="M446" s="61">
        <f t="shared" si="102"/>
        <v>1568</v>
      </c>
      <c r="N446" s="47">
        <f t="shared" si="103"/>
        <v>712</v>
      </c>
      <c r="O446" s="91"/>
      <c r="P446" s="271"/>
    </row>
    <row r="447" spans="1:16" ht="18" customHeight="1" x14ac:dyDescent="0.2">
      <c r="A447" s="230"/>
      <c r="B447" s="9" t="s">
        <v>117</v>
      </c>
      <c r="C447" s="17" t="s">
        <v>490</v>
      </c>
      <c r="D447" s="91">
        <v>82</v>
      </c>
      <c r="E447" s="46">
        <v>8</v>
      </c>
      <c r="F447" s="46">
        <v>0</v>
      </c>
      <c r="G447" s="46">
        <f t="shared" si="100"/>
        <v>90</v>
      </c>
      <c r="H447" s="60">
        <v>217</v>
      </c>
      <c r="I447" s="46">
        <v>28</v>
      </c>
      <c r="J447" s="61">
        <f t="shared" si="101"/>
        <v>245</v>
      </c>
      <c r="K447" s="60">
        <v>337</v>
      </c>
      <c r="L447" s="46">
        <v>90</v>
      </c>
      <c r="M447" s="61">
        <f t="shared" si="102"/>
        <v>427</v>
      </c>
      <c r="N447" s="47">
        <f t="shared" si="103"/>
        <v>335</v>
      </c>
      <c r="O447" s="91"/>
      <c r="P447" s="271"/>
    </row>
    <row r="448" spans="1:16" ht="18" customHeight="1" x14ac:dyDescent="0.2">
      <c r="A448" s="230"/>
      <c r="B448" s="9" t="s">
        <v>117</v>
      </c>
      <c r="C448" s="17" t="s">
        <v>491</v>
      </c>
      <c r="D448" s="91">
        <v>30</v>
      </c>
      <c r="E448" s="46">
        <v>2</v>
      </c>
      <c r="F448" s="46">
        <v>0</v>
      </c>
      <c r="G448" s="46">
        <f t="shared" si="100"/>
        <v>32</v>
      </c>
      <c r="H448" s="60">
        <v>553</v>
      </c>
      <c r="I448" s="46">
        <v>38</v>
      </c>
      <c r="J448" s="61">
        <f t="shared" si="101"/>
        <v>591</v>
      </c>
      <c r="K448" s="60">
        <v>853</v>
      </c>
      <c r="L448" s="46">
        <v>116</v>
      </c>
      <c r="M448" s="61">
        <f t="shared" si="102"/>
        <v>969</v>
      </c>
      <c r="N448" s="47">
        <f t="shared" si="103"/>
        <v>623</v>
      </c>
      <c r="O448" s="91"/>
      <c r="P448" s="271"/>
    </row>
    <row r="449" spans="1:16" ht="18" customHeight="1" x14ac:dyDescent="0.2">
      <c r="A449" s="230"/>
      <c r="B449" s="11" t="s">
        <v>117</v>
      </c>
      <c r="C449" s="19" t="s">
        <v>492</v>
      </c>
      <c r="D449" s="105">
        <v>11</v>
      </c>
      <c r="E449" s="50">
        <v>3</v>
      </c>
      <c r="F449" s="50">
        <v>1</v>
      </c>
      <c r="G449" s="50">
        <f t="shared" si="100"/>
        <v>15</v>
      </c>
      <c r="H449" s="56">
        <v>621</v>
      </c>
      <c r="I449" s="50">
        <v>9</v>
      </c>
      <c r="J449" s="57">
        <f t="shared" si="101"/>
        <v>630</v>
      </c>
      <c r="K449" s="56">
        <v>905</v>
      </c>
      <c r="L449" s="50">
        <v>34</v>
      </c>
      <c r="M449" s="57">
        <f t="shared" si="102"/>
        <v>939</v>
      </c>
      <c r="N449" s="52">
        <f t="shared" si="103"/>
        <v>645</v>
      </c>
      <c r="O449" s="91"/>
      <c r="P449" s="271"/>
    </row>
    <row r="450" spans="1:16" ht="18" customHeight="1" x14ac:dyDescent="0.2">
      <c r="A450" s="230"/>
      <c r="B450" s="9" t="s">
        <v>117</v>
      </c>
      <c r="C450" s="17" t="s">
        <v>86</v>
      </c>
      <c r="D450" s="91">
        <v>16</v>
      </c>
      <c r="E450" s="46">
        <v>0</v>
      </c>
      <c r="F450" s="46">
        <v>1</v>
      </c>
      <c r="G450" s="61">
        <f t="shared" si="100"/>
        <v>17</v>
      </c>
      <c r="H450" s="60">
        <v>317</v>
      </c>
      <c r="I450" s="46">
        <v>0</v>
      </c>
      <c r="J450" s="61">
        <f t="shared" si="101"/>
        <v>317</v>
      </c>
      <c r="K450" s="60">
        <v>534</v>
      </c>
      <c r="L450" s="46">
        <v>5</v>
      </c>
      <c r="M450" s="61">
        <f t="shared" si="102"/>
        <v>539</v>
      </c>
      <c r="N450" s="47">
        <f t="shared" si="103"/>
        <v>334</v>
      </c>
      <c r="O450" s="91"/>
      <c r="P450" s="271"/>
    </row>
    <row r="451" spans="1:16" ht="18" customHeight="1" x14ac:dyDescent="0.2">
      <c r="A451" s="230"/>
      <c r="B451" s="9" t="s">
        <v>117</v>
      </c>
      <c r="C451" s="17" t="s">
        <v>493</v>
      </c>
      <c r="D451" s="91">
        <v>13</v>
      </c>
      <c r="E451" s="46">
        <v>4</v>
      </c>
      <c r="F451" s="46">
        <v>4</v>
      </c>
      <c r="G451" s="46">
        <f t="shared" si="100"/>
        <v>21</v>
      </c>
      <c r="H451" s="60">
        <v>277</v>
      </c>
      <c r="I451" s="46">
        <v>3</v>
      </c>
      <c r="J451" s="61">
        <f t="shared" si="101"/>
        <v>280</v>
      </c>
      <c r="K451" s="60">
        <v>736</v>
      </c>
      <c r="L451" s="46">
        <v>5</v>
      </c>
      <c r="M451" s="61">
        <f t="shared" si="102"/>
        <v>741</v>
      </c>
      <c r="N451" s="47">
        <f t="shared" si="103"/>
        <v>301</v>
      </c>
      <c r="O451" s="91"/>
      <c r="P451" s="271"/>
    </row>
    <row r="452" spans="1:16" ht="18" customHeight="1" x14ac:dyDescent="0.2">
      <c r="A452" s="230"/>
      <c r="B452" s="9" t="s">
        <v>117</v>
      </c>
      <c r="C452" s="17" t="s">
        <v>494</v>
      </c>
      <c r="D452" s="91">
        <v>4</v>
      </c>
      <c r="E452" s="46">
        <v>0</v>
      </c>
      <c r="F452" s="46">
        <v>0</v>
      </c>
      <c r="G452" s="46">
        <f t="shared" si="100"/>
        <v>4</v>
      </c>
      <c r="H452" s="60">
        <v>991</v>
      </c>
      <c r="I452" s="46">
        <v>43</v>
      </c>
      <c r="J452" s="61">
        <f t="shared" si="101"/>
        <v>1034</v>
      </c>
      <c r="K452" s="60">
        <v>1367</v>
      </c>
      <c r="L452" s="46">
        <v>110</v>
      </c>
      <c r="M452" s="61">
        <f t="shared" si="102"/>
        <v>1477</v>
      </c>
      <c r="N452" s="47">
        <f t="shared" si="103"/>
        <v>1038</v>
      </c>
      <c r="O452" s="91"/>
      <c r="P452" s="271"/>
    </row>
    <row r="453" spans="1:16" ht="18" customHeight="1" x14ac:dyDescent="0.2">
      <c r="A453" s="230"/>
      <c r="B453" s="9" t="s">
        <v>117</v>
      </c>
      <c r="C453" s="17" t="s">
        <v>495</v>
      </c>
      <c r="D453" s="91">
        <v>22</v>
      </c>
      <c r="E453" s="46">
        <v>5</v>
      </c>
      <c r="F453" s="46">
        <v>4</v>
      </c>
      <c r="G453" s="46">
        <f t="shared" si="100"/>
        <v>31</v>
      </c>
      <c r="H453" s="60">
        <v>563</v>
      </c>
      <c r="I453" s="46">
        <v>11</v>
      </c>
      <c r="J453" s="61">
        <f t="shared" si="101"/>
        <v>574</v>
      </c>
      <c r="K453" s="60">
        <v>1164</v>
      </c>
      <c r="L453" s="46">
        <v>32</v>
      </c>
      <c r="M453" s="61">
        <f t="shared" si="102"/>
        <v>1196</v>
      </c>
      <c r="N453" s="47">
        <f t="shared" si="103"/>
        <v>605</v>
      </c>
      <c r="O453" s="91"/>
      <c r="P453" s="271"/>
    </row>
    <row r="454" spans="1:16" ht="18" customHeight="1" x14ac:dyDescent="0.2">
      <c r="A454" s="230"/>
      <c r="B454" s="9" t="s">
        <v>117</v>
      </c>
      <c r="C454" s="17" t="s">
        <v>496</v>
      </c>
      <c r="D454" s="91">
        <v>15</v>
      </c>
      <c r="E454" s="46">
        <v>2</v>
      </c>
      <c r="F454" s="46">
        <v>3</v>
      </c>
      <c r="G454" s="46">
        <f t="shared" si="100"/>
        <v>20</v>
      </c>
      <c r="H454" s="60">
        <v>333</v>
      </c>
      <c r="I454" s="46">
        <v>13</v>
      </c>
      <c r="J454" s="61">
        <f t="shared" si="101"/>
        <v>346</v>
      </c>
      <c r="K454" s="60">
        <v>719</v>
      </c>
      <c r="L454" s="46">
        <v>90</v>
      </c>
      <c r="M454" s="61">
        <f t="shared" si="102"/>
        <v>809</v>
      </c>
      <c r="N454" s="47">
        <f t="shared" si="103"/>
        <v>366</v>
      </c>
      <c r="O454" s="91"/>
      <c r="P454" s="271"/>
    </row>
    <row r="455" spans="1:16" ht="18" customHeight="1" x14ac:dyDescent="0.2">
      <c r="A455" s="230"/>
      <c r="B455" s="10" t="s">
        <v>117</v>
      </c>
      <c r="C455" s="18" t="s">
        <v>497</v>
      </c>
      <c r="D455" s="127">
        <v>9</v>
      </c>
      <c r="E455" s="48">
        <v>1</v>
      </c>
      <c r="F455" s="48">
        <v>1</v>
      </c>
      <c r="G455" s="48">
        <f t="shared" si="100"/>
        <v>11</v>
      </c>
      <c r="H455" s="58">
        <v>1236</v>
      </c>
      <c r="I455" s="48">
        <v>28</v>
      </c>
      <c r="J455" s="59">
        <f t="shared" si="101"/>
        <v>1264</v>
      </c>
      <c r="K455" s="58">
        <v>2146</v>
      </c>
      <c r="L455" s="48">
        <v>110</v>
      </c>
      <c r="M455" s="59">
        <f t="shared" si="102"/>
        <v>2256</v>
      </c>
      <c r="N455" s="72">
        <f t="shared" si="103"/>
        <v>1275</v>
      </c>
      <c r="O455" s="91"/>
      <c r="P455" s="271"/>
    </row>
    <row r="456" spans="1:16" ht="18" customHeight="1" x14ac:dyDescent="0.2">
      <c r="A456" s="230"/>
      <c r="B456" s="9" t="s">
        <v>117</v>
      </c>
      <c r="C456" s="17" t="s">
        <v>498</v>
      </c>
      <c r="D456" s="128">
        <v>4</v>
      </c>
      <c r="E456" s="46">
        <v>1</v>
      </c>
      <c r="F456" s="46">
        <v>0</v>
      </c>
      <c r="G456" s="46">
        <f t="shared" si="100"/>
        <v>5</v>
      </c>
      <c r="H456" s="60">
        <v>164</v>
      </c>
      <c r="I456" s="46">
        <v>11</v>
      </c>
      <c r="J456" s="61">
        <f t="shared" si="101"/>
        <v>175</v>
      </c>
      <c r="K456" s="60">
        <v>402</v>
      </c>
      <c r="L456" s="46">
        <v>18</v>
      </c>
      <c r="M456" s="61">
        <f t="shared" si="102"/>
        <v>420</v>
      </c>
      <c r="N456" s="78">
        <f t="shared" si="103"/>
        <v>180</v>
      </c>
      <c r="O456" s="91"/>
      <c r="P456" s="271"/>
    </row>
    <row r="457" spans="1:16" ht="18" customHeight="1" x14ac:dyDescent="0.2">
      <c r="A457" s="230"/>
      <c r="B457" s="9" t="s">
        <v>117</v>
      </c>
      <c r="C457" s="17" t="s">
        <v>499</v>
      </c>
      <c r="D457" s="128">
        <v>3</v>
      </c>
      <c r="E457" s="46">
        <v>1</v>
      </c>
      <c r="F457" s="46">
        <v>0</v>
      </c>
      <c r="G457" s="46">
        <f t="shared" si="100"/>
        <v>4</v>
      </c>
      <c r="H457" s="60">
        <v>653</v>
      </c>
      <c r="I457" s="46">
        <v>20</v>
      </c>
      <c r="J457" s="61">
        <f t="shared" si="101"/>
        <v>673</v>
      </c>
      <c r="K457" s="60">
        <v>1265</v>
      </c>
      <c r="L457" s="46">
        <v>100</v>
      </c>
      <c r="M457" s="61">
        <f t="shared" si="102"/>
        <v>1365</v>
      </c>
      <c r="N457" s="78">
        <f t="shared" si="103"/>
        <v>677</v>
      </c>
      <c r="O457" s="91"/>
      <c r="P457" s="271"/>
    </row>
    <row r="458" spans="1:16" ht="18" customHeight="1" x14ac:dyDescent="0.2">
      <c r="A458" s="231"/>
      <c r="B458" s="13" t="s">
        <v>117</v>
      </c>
      <c r="C458" s="20" t="s">
        <v>500</v>
      </c>
      <c r="D458" s="129">
        <v>5</v>
      </c>
      <c r="E458" s="79">
        <v>2</v>
      </c>
      <c r="F458" s="79">
        <v>0</v>
      </c>
      <c r="G458" s="79">
        <f t="shared" si="100"/>
        <v>7</v>
      </c>
      <c r="H458" s="62">
        <v>781</v>
      </c>
      <c r="I458" s="79">
        <v>8</v>
      </c>
      <c r="J458" s="63">
        <f t="shared" si="101"/>
        <v>789</v>
      </c>
      <c r="K458" s="62">
        <v>1127</v>
      </c>
      <c r="L458" s="79">
        <v>63</v>
      </c>
      <c r="M458" s="63">
        <f t="shared" si="102"/>
        <v>1190</v>
      </c>
      <c r="N458" s="80">
        <f t="shared" si="103"/>
        <v>796</v>
      </c>
      <c r="O458" s="91"/>
      <c r="P458" s="271"/>
    </row>
    <row r="459" spans="1:16" s="154" customFormat="1" ht="18" customHeight="1" x14ac:dyDescent="0.2">
      <c r="A459" s="161" t="s">
        <v>145</v>
      </c>
      <c r="B459" s="162"/>
      <c r="C459" s="184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4"/>
    </row>
    <row r="460" spans="1:16" s="142" customFormat="1" ht="9" customHeight="1" x14ac:dyDescent="0.2">
      <c r="A460" s="185" t="s">
        <v>145</v>
      </c>
      <c r="B460" s="185"/>
      <c r="C460" s="185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34"/>
      <c r="P460" s="154"/>
    </row>
    <row r="461" spans="1:16" ht="31.5" customHeight="1" x14ac:dyDescent="0.2">
      <c r="A461" s="217" t="s">
        <v>5</v>
      </c>
      <c r="B461" s="218"/>
      <c r="C461" s="219"/>
      <c r="D461" s="214" t="s">
        <v>201</v>
      </c>
      <c r="E461" s="215"/>
      <c r="F461" s="215"/>
      <c r="G461" s="216"/>
      <c r="H461" s="223" t="s">
        <v>202</v>
      </c>
      <c r="I461" s="224"/>
      <c r="J461" s="225"/>
      <c r="K461" s="223" t="s">
        <v>203</v>
      </c>
      <c r="L461" s="224"/>
      <c r="M461" s="225"/>
      <c r="N461" s="111" t="s">
        <v>204</v>
      </c>
      <c r="O461" s="145"/>
      <c r="P461" s="271"/>
    </row>
    <row r="462" spans="1:16" ht="32.25" customHeight="1" x14ac:dyDescent="0.2">
      <c r="A462" s="220"/>
      <c r="B462" s="221"/>
      <c r="C462" s="222"/>
      <c r="D462" s="112" t="s">
        <v>205</v>
      </c>
      <c r="E462" s="113" t="s">
        <v>206</v>
      </c>
      <c r="F462" s="113" t="s">
        <v>207</v>
      </c>
      <c r="G462" s="114" t="s">
        <v>208</v>
      </c>
      <c r="H462" s="115" t="s">
        <v>205</v>
      </c>
      <c r="I462" s="113" t="s">
        <v>206</v>
      </c>
      <c r="J462" s="116" t="s">
        <v>208</v>
      </c>
      <c r="K462" s="115" t="s">
        <v>205</v>
      </c>
      <c r="L462" s="113" t="s">
        <v>206</v>
      </c>
      <c r="M462" s="116" t="s">
        <v>208</v>
      </c>
      <c r="N462" s="117" t="s">
        <v>208</v>
      </c>
      <c r="O462" s="146"/>
      <c r="P462" s="271"/>
    </row>
    <row r="463" spans="1:16" ht="18" customHeight="1" x14ac:dyDescent="0.2">
      <c r="A463" s="229" t="s">
        <v>183</v>
      </c>
      <c r="B463" s="11" t="s">
        <v>117</v>
      </c>
      <c r="C463" s="19" t="s">
        <v>473</v>
      </c>
      <c r="D463" s="131">
        <v>14</v>
      </c>
      <c r="E463" s="132">
        <v>1</v>
      </c>
      <c r="F463" s="132">
        <v>1</v>
      </c>
      <c r="G463" s="132">
        <f t="shared" ref="G463:G470" si="104">+D463+E463+F463</f>
        <v>16</v>
      </c>
      <c r="H463" s="87">
        <v>130</v>
      </c>
      <c r="I463" s="132">
        <v>13</v>
      </c>
      <c r="J463" s="88">
        <f t="shared" ref="J463:J470" si="105">+H463+I463</f>
        <v>143</v>
      </c>
      <c r="K463" s="87">
        <v>398</v>
      </c>
      <c r="L463" s="132">
        <v>38</v>
      </c>
      <c r="M463" s="88">
        <f t="shared" ref="M463:M470" si="106">+K463+L463</f>
        <v>436</v>
      </c>
      <c r="N463" s="89">
        <f t="shared" ref="N463:N470" si="107">+G463+J463</f>
        <v>159</v>
      </c>
      <c r="O463" s="91"/>
      <c r="P463" s="271"/>
    </row>
    <row r="464" spans="1:16" ht="18" customHeight="1" x14ac:dyDescent="0.2">
      <c r="A464" s="230"/>
      <c r="B464" s="10" t="s">
        <v>117</v>
      </c>
      <c r="C464" s="18" t="s">
        <v>501</v>
      </c>
      <c r="D464" s="91">
        <v>115</v>
      </c>
      <c r="E464" s="46">
        <v>8</v>
      </c>
      <c r="F464" s="46">
        <v>2</v>
      </c>
      <c r="G464" s="46">
        <f t="shared" si="104"/>
        <v>125</v>
      </c>
      <c r="H464" s="60">
        <v>784</v>
      </c>
      <c r="I464" s="46">
        <v>16</v>
      </c>
      <c r="J464" s="61">
        <f t="shared" si="105"/>
        <v>800</v>
      </c>
      <c r="K464" s="60">
        <v>1697</v>
      </c>
      <c r="L464" s="46">
        <v>33</v>
      </c>
      <c r="M464" s="61">
        <f t="shared" si="106"/>
        <v>1730</v>
      </c>
      <c r="N464" s="47">
        <f t="shared" si="107"/>
        <v>925</v>
      </c>
      <c r="O464" s="91"/>
      <c r="P464" s="271"/>
    </row>
    <row r="465" spans="1:16" ht="18" customHeight="1" x14ac:dyDescent="0.2">
      <c r="A465" s="230"/>
      <c r="B465" s="9" t="s">
        <v>117</v>
      </c>
      <c r="C465" s="17" t="s">
        <v>502</v>
      </c>
      <c r="D465" s="91">
        <v>60</v>
      </c>
      <c r="E465" s="46">
        <v>9</v>
      </c>
      <c r="F465" s="46">
        <v>0</v>
      </c>
      <c r="G465" s="46">
        <f t="shared" si="104"/>
        <v>69</v>
      </c>
      <c r="H465" s="60">
        <v>326</v>
      </c>
      <c r="I465" s="46">
        <v>1</v>
      </c>
      <c r="J465" s="61">
        <f t="shared" si="105"/>
        <v>327</v>
      </c>
      <c r="K465" s="60">
        <v>512</v>
      </c>
      <c r="L465" s="46">
        <v>2</v>
      </c>
      <c r="M465" s="61">
        <f t="shared" si="106"/>
        <v>514</v>
      </c>
      <c r="N465" s="47">
        <f t="shared" si="107"/>
        <v>396</v>
      </c>
      <c r="O465" s="91"/>
      <c r="P465" s="271"/>
    </row>
    <row r="466" spans="1:16" ht="18" customHeight="1" x14ac:dyDescent="0.2">
      <c r="A466" s="230"/>
      <c r="B466" s="9" t="s">
        <v>117</v>
      </c>
      <c r="C466" s="17" t="s">
        <v>503</v>
      </c>
      <c r="D466" s="91">
        <v>48</v>
      </c>
      <c r="E466" s="46">
        <v>14</v>
      </c>
      <c r="F466" s="46">
        <v>3</v>
      </c>
      <c r="G466" s="46">
        <f t="shared" si="104"/>
        <v>65</v>
      </c>
      <c r="H466" s="60">
        <v>933</v>
      </c>
      <c r="I466" s="46">
        <v>16</v>
      </c>
      <c r="J466" s="61">
        <f t="shared" si="105"/>
        <v>949</v>
      </c>
      <c r="K466" s="60">
        <v>1649</v>
      </c>
      <c r="L466" s="46">
        <v>55</v>
      </c>
      <c r="M466" s="61">
        <f t="shared" si="106"/>
        <v>1704</v>
      </c>
      <c r="N466" s="47">
        <f t="shared" si="107"/>
        <v>1014</v>
      </c>
      <c r="O466" s="91"/>
      <c r="P466" s="271"/>
    </row>
    <row r="467" spans="1:16" ht="18" customHeight="1" x14ac:dyDescent="0.2">
      <c r="A467" s="230"/>
      <c r="B467" s="9" t="s">
        <v>117</v>
      </c>
      <c r="C467" s="17" t="s">
        <v>88</v>
      </c>
      <c r="D467" s="91">
        <v>48</v>
      </c>
      <c r="E467" s="46">
        <v>9</v>
      </c>
      <c r="F467" s="46">
        <v>11</v>
      </c>
      <c r="G467" s="46">
        <f t="shared" si="104"/>
        <v>68</v>
      </c>
      <c r="H467" s="60">
        <v>1055</v>
      </c>
      <c r="I467" s="46">
        <v>17</v>
      </c>
      <c r="J467" s="61">
        <f t="shared" si="105"/>
        <v>1072</v>
      </c>
      <c r="K467" s="60">
        <v>2732</v>
      </c>
      <c r="L467" s="46">
        <v>104</v>
      </c>
      <c r="M467" s="61">
        <f t="shared" si="106"/>
        <v>2836</v>
      </c>
      <c r="N467" s="47">
        <f t="shared" si="107"/>
        <v>1140</v>
      </c>
      <c r="O467" s="91"/>
      <c r="P467" s="271"/>
    </row>
    <row r="468" spans="1:16" ht="18" customHeight="1" x14ac:dyDescent="0.2">
      <c r="A468" s="230"/>
      <c r="B468" s="11" t="s">
        <v>117</v>
      </c>
      <c r="C468" s="19" t="s">
        <v>504</v>
      </c>
      <c r="D468" s="105">
        <v>12</v>
      </c>
      <c r="E468" s="50">
        <v>1</v>
      </c>
      <c r="F468" s="50">
        <v>3</v>
      </c>
      <c r="G468" s="50">
        <f t="shared" si="104"/>
        <v>16</v>
      </c>
      <c r="H468" s="56">
        <v>1242</v>
      </c>
      <c r="I468" s="50">
        <v>60</v>
      </c>
      <c r="J468" s="57">
        <f t="shared" si="105"/>
        <v>1302</v>
      </c>
      <c r="K468" s="56">
        <v>2494</v>
      </c>
      <c r="L468" s="50">
        <v>165</v>
      </c>
      <c r="M468" s="57">
        <f t="shared" si="106"/>
        <v>2659</v>
      </c>
      <c r="N468" s="51">
        <f t="shared" si="107"/>
        <v>1318</v>
      </c>
      <c r="O468" s="91"/>
      <c r="P468" s="271"/>
    </row>
    <row r="469" spans="1:16" ht="18" customHeight="1" x14ac:dyDescent="0.2">
      <c r="A469" s="230"/>
      <c r="B469" s="10" t="s">
        <v>117</v>
      </c>
      <c r="C469" s="18" t="s">
        <v>712</v>
      </c>
      <c r="D469" s="104">
        <v>19</v>
      </c>
      <c r="E469" s="48">
        <v>0</v>
      </c>
      <c r="F469" s="48">
        <v>2</v>
      </c>
      <c r="G469" s="48">
        <f t="shared" si="104"/>
        <v>21</v>
      </c>
      <c r="H469" s="58">
        <v>704</v>
      </c>
      <c r="I469" s="48">
        <v>10</v>
      </c>
      <c r="J469" s="59">
        <f t="shared" si="105"/>
        <v>714</v>
      </c>
      <c r="K469" s="58">
        <v>1669</v>
      </c>
      <c r="L469" s="48">
        <v>16</v>
      </c>
      <c r="M469" s="133">
        <f t="shared" si="106"/>
        <v>1685</v>
      </c>
      <c r="N469" s="49">
        <f t="shared" si="107"/>
        <v>735</v>
      </c>
      <c r="O469" s="91"/>
      <c r="P469" s="271"/>
    </row>
    <row r="470" spans="1:16" ht="18" customHeight="1" x14ac:dyDescent="0.2">
      <c r="A470" s="230"/>
      <c r="B470" s="9" t="s">
        <v>117</v>
      </c>
      <c r="C470" s="17" t="s">
        <v>713</v>
      </c>
      <c r="D470" s="91">
        <v>28</v>
      </c>
      <c r="E470" s="46">
        <v>2</v>
      </c>
      <c r="F470" s="46">
        <v>2</v>
      </c>
      <c r="G470" s="46">
        <f t="shared" si="104"/>
        <v>32</v>
      </c>
      <c r="H470" s="60">
        <v>2935</v>
      </c>
      <c r="I470" s="46">
        <v>124</v>
      </c>
      <c r="J470" s="61">
        <f t="shared" si="105"/>
        <v>3059</v>
      </c>
      <c r="K470" s="60">
        <v>4614</v>
      </c>
      <c r="L470" s="46">
        <v>233</v>
      </c>
      <c r="M470" s="61">
        <f t="shared" si="106"/>
        <v>4847</v>
      </c>
      <c r="N470" s="47">
        <f t="shared" si="107"/>
        <v>3091</v>
      </c>
      <c r="O470" s="91"/>
      <c r="P470" s="271"/>
    </row>
    <row r="471" spans="1:16" ht="18" customHeight="1" x14ac:dyDescent="0.2">
      <c r="A471" s="231"/>
      <c r="B471" s="21" t="s">
        <v>119</v>
      </c>
      <c r="C471" s="22" t="s">
        <v>145</v>
      </c>
      <c r="D471" s="68">
        <f>SUM(D445:D458,D463:D470)</f>
        <v>602</v>
      </c>
      <c r="E471" s="53">
        <f t="shared" ref="E471:N471" si="108">SUM(E445:E458,E463:E470)</f>
        <v>73</v>
      </c>
      <c r="F471" s="53">
        <f t="shared" si="108"/>
        <v>41</v>
      </c>
      <c r="G471" s="53">
        <f t="shared" si="108"/>
        <v>716</v>
      </c>
      <c r="H471" s="81">
        <f t="shared" si="108"/>
        <v>15992</v>
      </c>
      <c r="I471" s="53">
        <f t="shared" si="108"/>
        <v>495</v>
      </c>
      <c r="J471" s="82">
        <f t="shared" si="108"/>
        <v>16487</v>
      </c>
      <c r="K471" s="81">
        <f t="shared" si="108"/>
        <v>29636</v>
      </c>
      <c r="L471" s="53">
        <f t="shared" si="108"/>
        <v>1503</v>
      </c>
      <c r="M471" s="82">
        <f t="shared" si="108"/>
        <v>31139</v>
      </c>
      <c r="N471" s="90">
        <f t="shared" si="108"/>
        <v>17203</v>
      </c>
      <c r="O471" s="128"/>
      <c r="P471" s="271"/>
    </row>
    <row r="472" spans="1:16" ht="18" customHeight="1" x14ac:dyDescent="0.2">
      <c r="A472" s="229" t="s">
        <v>184</v>
      </c>
      <c r="B472" s="26" t="s">
        <v>117</v>
      </c>
      <c r="C472" s="24" t="s">
        <v>90</v>
      </c>
      <c r="D472" s="107">
        <v>6</v>
      </c>
      <c r="E472" s="76">
        <v>0</v>
      </c>
      <c r="F472" s="76">
        <v>0</v>
      </c>
      <c r="G472" s="76">
        <f t="shared" ref="G472:G493" si="109">+D472+E472+F472</f>
        <v>6</v>
      </c>
      <c r="H472" s="70">
        <v>376</v>
      </c>
      <c r="I472" s="76">
        <v>0</v>
      </c>
      <c r="J472" s="71">
        <f t="shared" ref="J472:J493" si="110">+H472+I472</f>
        <v>376</v>
      </c>
      <c r="K472" s="70">
        <v>842</v>
      </c>
      <c r="L472" s="76">
        <v>14</v>
      </c>
      <c r="M472" s="71">
        <f t="shared" ref="M472:M493" si="111">+K472+L472</f>
        <v>856</v>
      </c>
      <c r="N472" s="55">
        <f t="shared" ref="N472:N493" si="112">+G472+J472</f>
        <v>382</v>
      </c>
      <c r="O472" s="91"/>
      <c r="P472" s="271"/>
    </row>
    <row r="473" spans="1:16" ht="18" customHeight="1" x14ac:dyDescent="0.2">
      <c r="A473" s="230"/>
      <c r="B473" s="23" t="s">
        <v>117</v>
      </c>
      <c r="C473" s="17" t="s">
        <v>91</v>
      </c>
      <c r="D473" s="91">
        <v>52</v>
      </c>
      <c r="E473" s="46">
        <v>2</v>
      </c>
      <c r="F473" s="46">
        <v>1</v>
      </c>
      <c r="G473" s="46">
        <f t="shared" si="109"/>
        <v>55</v>
      </c>
      <c r="H473" s="60">
        <v>1809</v>
      </c>
      <c r="I473" s="46">
        <v>44</v>
      </c>
      <c r="J473" s="61">
        <f t="shared" si="110"/>
        <v>1853</v>
      </c>
      <c r="K473" s="60">
        <v>3330</v>
      </c>
      <c r="L473" s="46">
        <v>80</v>
      </c>
      <c r="M473" s="61">
        <f t="shared" si="111"/>
        <v>3410</v>
      </c>
      <c r="N473" s="47">
        <f t="shared" si="112"/>
        <v>1908</v>
      </c>
      <c r="O473" s="91"/>
      <c r="P473" s="271"/>
    </row>
    <row r="474" spans="1:16" ht="18" customHeight="1" x14ac:dyDescent="0.2">
      <c r="A474" s="230"/>
      <c r="B474" s="23" t="s">
        <v>117</v>
      </c>
      <c r="C474" s="17" t="s">
        <v>92</v>
      </c>
      <c r="D474" s="91">
        <v>22</v>
      </c>
      <c r="E474" s="46">
        <v>1</v>
      </c>
      <c r="F474" s="46">
        <v>2</v>
      </c>
      <c r="G474" s="46">
        <f t="shared" si="109"/>
        <v>25</v>
      </c>
      <c r="H474" s="60">
        <v>348</v>
      </c>
      <c r="I474" s="46">
        <v>21</v>
      </c>
      <c r="J474" s="61">
        <f t="shared" si="110"/>
        <v>369</v>
      </c>
      <c r="K474" s="60">
        <v>1249</v>
      </c>
      <c r="L474" s="46">
        <v>46</v>
      </c>
      <c r="M474" s="61">
        <f t="shared" si="111"/>
        <v>1295</v>
      </c>
      <c r="N474" s="47">
        <f t="shared" si="112"/>
        <v>394</v>
      </c>
      <c r="O474" s="91"/>
      <c r="P474" s="271"/>
    </row>
    <row r="475" spans="1:16" ht="18" customHeight="1" x14ac:dyDescent="0.2">
      <c r="A475" s="230"/>
      <c r="B475" s="23" t="s">
        <v>117</v>
      </c>
      <c r="C475" s="17" t="s">
        <v>0</v>
      </c>
      <c r="D475" s="91">
        <v>21</v>
      </c>
      <c r="E475" s="46">
        <v>5</v>
      </c>
      <c r="F475" s="46">
        <v>1</v>
      </c>
      <c r="G475" s="46">
        <f t="shared" si="109"/>
        <v>27</v>
      </c>
      <c r="H475" s="60">
        <v>4696</v>
      </c>
      <c r="I475" s="46">
        <v>66</v>
      </c>
      <c r="J475" s="61">
        <f t="shared" si="110"/>
        <v>4762</v>
      </c>
      <c r="K475" s="60">
        <v>7869</v>
      </c>
      <c r="L475" s="46">
        <v>128</v>
      </c>
      <c r="M475" s="61">
        <f t="shared" si="111"/>
        <v>7997</v>
      </c>
      <c r="N475" s="47">
        <f t="shared" si="112"/>
        <v>4789</v>
      </c>
      <c r="O475" s="91"/>
      <c r="P475" s="271"/>
    </row>
    <row r="476" spans="1:16" ht="18" customHeight="1" x14ac:dyDescent="0.2">
      <c r="A476" s="230"/>
      <c r="B476" s="23" t="s">
        <v>117</v>
      </c>
      <c r="C476" s="17" t="s">
        <v>93</v>
      </c>
      <c r="D476" s="91">
        <v>48</v>
      </c>
      <c r="E476" s="46">
        <v>1</v>
      </c>
      <c r="F476" s="46">
        <v>3</v>
      </c>
      <c r="G476" s="46">
        <f t="shared" si="109"/>
        <v>52</v>
      </c>
      <c r="H476" s="60">
        <v>851</v>
      </c>
      <c r="I476" s="46">
        <v>27</v>
      </c>
      <c r="J476" s="61">
        <f t="shared" si="110"/>
        <v>878</v>
      </c>
      <c r="K476" s="60">
        <v>2220</v>
      </c>
      <c r="L476" s="46">
        <v>76</v>
      </c>
      <c r="M476" s="61">
        <f t="shared" si="111"/>
        <v>2296</v>
      </c>
      <c r="N476" s="47">
        <f t="shared" si="112"/>
        <v>930</v>
      </c>
      <c r="O476" s="91"/>
      <c r="P476" s="271"/>
    </row>
    <row r="477" spans="1:16" ht="18" customHeight="1" x14ac:dyDescent="0.2">
      <c r="A477" s="230"/>
      <c r="B477" s="27" t="s">
        <v>117</v>
      </c>
      <c r="C477" s="18" t="s">
        <v>94</v>
      </c>
      <c r="D477" s="104">
        <v>31</v>
      </c>
      <c r="E477" s="48">
        <v>2</v>
      </c>
      <c r="F477" s="48">
        <v>2</v>
      </c>
      <c r="G477" s="48">
        <f t="shared" si="109"/>
        <v>35</v>
      </c>
      <c r="H477" s="58">
        <v>200</v>
      </c>
      <c r="I477" s="48">
        <v>15</v>
      </c>
      <c r="J477" s="59">
        <f t="shared" si="110"/>
        <v>215</v>
      </c>
      <c r="K477" s="58">
        <v>705</v>
      </c>
      <c r="L477" s="48">
        <v>30</v>
      </c>
      <c r="M477" s="59">
        <f t="shared" si="111"/>
        <v>735</v>
      </c>
      <c r="N477" s="49">
        <f t="shared" si="112"/>
        <v>250</v>
      </c>
      <c r="O477" s="91"/>
      <c r="P477" s="271"/>
    </row>
    <row r="478" spans="1:16" ht="18" customHeight="1" x14ac:dyDescent="0.2">
      <c r="A478" s="230"/>
      <c r="B478" s="23" t="s">
        <v>117</v>
      </c>
      <c r="C478" s="17" t="s">
        <v>95</v>
      </c>
      <c r="D478" s="91">
        <v>12</v>
      </c>
      <c r="E478" s="46">
        <v>0</v>
      </c>
      <c r="F478" s="46">
        <v>0</v>
      </c>
      <c r="G478" s="46">
        <f t="shared" si="109"/>
        <v>12</v>
      </c>
      <c r="H478" s="60">
        <v>2575</v>
      </c>
      <c r="I478" s="46">
        <v>16</v>
      </c>
      <c r="J478" s="61">
        <f t="shared" si="110"/>
        <v>2591</v>
      </c>
      <c r="K478" s="60">
        <v>5527</v>
      </c>
      <c r="L478" s="46">
        <v>74</v>
      </c>
      <c r="M478" s="61">
        <f t="shared" si="111"/>
        <v>5601</v>
      </c>
      <c r="N478" s="47">
        <f t="shared" si="112"/>
        <v>2603</v>
      </c>
      <c r="O478" s="91"/>
      <c r="P478" s="271"/>
    </row>
    <row r="479" spans="1:16" ht="18" customHeight="1" x14ac:dyDescent="0.2">
      <c r="A479" s="230"/>
      <c r="B479" s="23" t="s">
        <v>117</v>
      </c>
      <c r="C479" s="17" t="s">
        <v>96</v>
      </c>
      <c r="D479" s="91">
        <v>19</v>
      </c>
      <c r="E479" s="46">
        <v>1</v>
      </c>
      <c r="F479" s="46">
        <v>0</v>
      </c>
      <c r="G479" s="46">
        <f t="shared" si="109"/>
        <v>20</v>
      </c>
      <c r="H479" s="60">
        <v>5098</v>
      </c>
      <c r="I479" s="46">
        <v>35</v>
      </c>
      <c r="J479" s="61">
        <f t="shared" si="110"/>
        <v>5133</v>
      </c>
      <c r="K479" s="60">
        <v>7916</v>
      </c>
      <c r="L479" s="46">
        <v>145</v>
      </c>
      <c r="M479" s="61">
        <f t="shared" si="111"/>
        <v>8061</v>
      </c>
      <c r="N479" s="47">
        <f t="shared" si="112"/>
        <v>5153</v>
      </c>
      <c r="O479" s="91"/>
      <c r="P479" s="271"/>
    </row>
    <row r="480" spans="1:16" ht="18" customHeight="1" x14ac:dyDescent="0.2">
      <c r="A480" s="230"/>
      <c r="B480" s="23" t="s">
        <v>117</v>
      </c>
      <c r="C480" s="17" t="s">
        <v>89</v>
      </c>
      <c r="D480" s="91">
        <v>11</v>
      </c>
      <c r="E480" s="46">
        <v>0</v>
      </c>
      <c r="F480" s="46">
        <v>0</v>
      </c>
      <c r="G480" s="46">
        <f t="shared" si="109"/>
        <v>11</v>
      </c>
      <c r="H480" s="60">
        <v>129</v>
      </c>
      <c r="I480" s="46">
        <v>3</v>
      </c>
      <c r="J480" s="61">
        <f t="shared" si="110"/>
        <v>132</v>
      </c>
      <c r="K480" s="60">
        <v>369</v>
      </c>
      <c r="L480" s="46">
        <v>11</v>
      </c>
      <c r="M480" s="61">
        <f t="shared" si="111"/>
        <v>380</v>
      </c>
      <c r="N480" s="47">
        <f t="shared" si="112"/>
        <v>143</v>
      </c>
      <c r="O480" s="91"/>
      <c r="P480" s="271"/>
    </row>
    <row r="481" spans="1:16" ht="18" customHeight="1" x14ac:dyDescent="0.2">
      <c r="A481" s="230"/>
      <c r="B481" s="28" t="s">
        <v>117</v>
      </c>
      <c r="C481" s="19" t="s">
        <v>97</v>
      </c>
      <c r="D481" s="105">
        <v>13</v>
      </c>
      <c r="E481" s="50">
        <v>0</v>
      </c>
      <c r="F481" s="50">
        <v>1</v>
      </c>
      <c r="G481" s="50">
        <f t="shared" si="109"/>
        <v>14</v>
      </c>
      <c r="H481" s="56">
        <v>1099</v>
      </c>
      <c r="I481" s="50">
        <v>5</v>
      </c>
      <c r="J481" s="57">
        <f t="shared" si="110"/>
        <v>1104</v>
      </c>
      <c r="K481" s="56">
        <v>2514</v>
      </c>
      <c r="L481" s="50">
        <v>16</v>
      </c>
      <c r="M481" s="57">
        <f t="shared" si="111"/>
        <v>2530</v>
      </c>
      <c r="N481" s="51">
        <f t="shared" si="112"/>
        <v>1118</v>
      </c>
      <c r="O481" s="91"/>
      <c r="P481" s="271"/>
    </row>
    <row r="482" spans="1:16" ht="18" customHeight="1" x14ac:dyDescent="0.2">
      <c r="A482" s="230"/>
      <c r="B482" s="27" t="s">
        <v>117</v>
      </c>
      <c r="C482" s="18" t="s">
        <v>98</v>
      </c>
      <c r="D482" s="104">
        <v>4</v>
      </c>
      <c r="E482" s="48">
        <v>1</v>
      </c>
      <c r="F482" s="48">
        <v>0</v>
      </c>
      <c r="G482" s="48">
        <f t="shared" si="109"/>
        <v>5</v>
      </c>
      <c r="H482" s="58">
        <v>4284</v>
      </c>
      <c r="I482" s="48">
        <v>22</v>
      </c>
      <c r="J482" s="59">
        <f t="shared" si="110"/>
        <v>4306</v>
      </c>
      <c r="K482" s="58">
        <v>6816</v>
      </c>
      <c r="L482" s="48">
        <v>151</v>
      </c>
      <c r="M482" s="59">
        <f t="shared" si="111"/>
        <v>6967</v>
      </c>
      <c r="N482" s="49">
        <f t="shared" si="112"/>
        <v>4311</v>
      </c>
      <c r="O482" s="91"/>
      <c r="P482" s="271"/>
    </row>
    <row r="483" spans="1:16" ht="18" customHeight="1" x14ac:dyDescent="0.2">
      <c r="A483" s="230"/>
      <c r="B483" s="23" t="s">
        <v>117</v>
      </c>
      <c r="C483" s="17" t="s">
        <v>99</v>
      </c>
      <c r="D483" s="91">
        <v>9</v>
      </c>
      <c r="E483" s="46">
        <v>0</v>
      </c>
      <c r="F483" s="46">
        <v>1</v>
      </c>
      <c r="G483" s="46">
        <f t="shared" si="109"/>
        <v>10</v>
      </c>
      <c r="H483" s="60">
        <v>809</v>
      </c>
      <c r="I483" s="46">
        <v>11</v>
      </c>
      <c r="J483" s="61">
        <f t="shared" si="110"/>
        <v>820</v>
      </c>
      <c r="K483" s="60">
        <v>1452</v>
      </c>
      <c r="L483" s="46">
        <v>39</v>
      </c>
      <c r="M483" s="61">
        <f t="shared" si="111"/>
        <v>1491</v>
      </c>
      <c r="N483" s="47">
        <f t="shared" si="112"/>
        <v>830</v>
      </c>
      <c r="O483" s="91"/>
      <c r="P483" s="271"/>
    </row>
    <row r="484" spans="1:16" ht="18" customHeight="1" x14ac:dyDescent="0.2">
      <c r="A484" s="230"/>
      <c r="B484" s="23" t="s">
        <v>117</v>
      </c>
      <c r="C484" s="17" t="s">
        <v>100</v>
      </c>
      <c r="D484" s="91">
        <v>11</v>
      </c>
      <c r="E484" s="46">
        <v>1</v>
      </c>
      <c r="F484" s="46">
        <v>0</v>
      </c>
      <c r="G484" s="46">
        <f t="shared" si="109"/>
        <v>12</v>
      </c>
      <c r="H484" s="60">
        <v>1654</v>
      </c>
      <c r="I484" s="46">
        <v>14</v>
      </c>
      <c r="J484" s="61">
        <f t="shared" si="110"/>
        <v>1668</v>
      </c>
      <c r="K484" s="60">
        <v>3171</v>
      </c>
      <c r="L484" s="46">
        <v>35</v>
      </c>
      <c r="M484" s="61">
        <f t="shared" si="111"/>
        <v>3206</v>
      </c>
      <c r="N484" s="47">
        <f t="shared" si="112"/>
        <v>1680</v>
      </c>
      <c r="O484" s="91"/>
      <c r="P484" s="271"/>
    </row>
    <row r="485" spans="1:16" ht="18" customHeight="1" x14ac:dyDescent="0.2">
      <c r="A485" s="230"/>
      <c r="B485" s="23" t="s">
        <v>117</v>
      </c>
      <c r="C485" s="17" t="s">
        <v>70</v>
      </c>
      <c r="D485" s="91">
        <v>9</v>
      </c>
      <c r="E485" s="46">
        <v>0</v>
      </c>
      <c r="F485" s="46">
        <v>1</v>
      </c>
      <c r="G485" s="46">
        <f t="shared" si="109"/>
        <v>10</v>
      </c>
      <c r="H485" s="60">
        <v>836</v>
      </c>
      <c r="I485" s="46">
        <v>11</v>
      </c>
      <c r="J485" s="61">
        <f t="shared" si="110"/>
        <v>847</v>
      </c>
      <c r="K485" s="60">
        <v>1293</v>
      </c>
      <c r="L485" s="46">
        <v>40</v>
      </c>
      <c r="M485" s="61">
        <f t="shared" si="111"/>
        <v>1333</v>
      </c>
      <c r="N485" s="47">
        <f t="shared" si="112"/>
        <v>857</v>
      </c>
      <c r="O485" s="91"/>
      <c r="P485" s="271"/>
    </row>
    <row r="486" spans="1:16" ht="18" customHeight="1" x14ac:dyDescent="0.2">
      <c r="A486" s="230"/>
      <c r="B486" s="23" t="s">
        <v>117</v>
      </c>
      <c r="C486" s="17" t="s">
        <v>505</v>
      </c>
      <c r="D486" s="91">
        <v>7</v>
      </c>
      <c r="E486" s="46">
        <v>1</v>
      </c>
      <c r="F486" s="46">
        <v>0</v>
      </c>
      <c r="G486" s="46">
        <f t="shared" si="109"/>
        <v>8</v>
      </c>
      <c r="H486" s="60">
        <v>610</v>
      </c>
      <c r="I486" s="46">
        <v>4</v>
      </c>
      <c r="J486" s="61">
        <f t="shared" si="110"/>
        <v>614</v>
      </c>
      <c r="K486" s="60">
        <v>1075</v>
      </c>
      <c r="L486" s="46">
        <v>17</v>
      </c>
      <c r="M486" s="61">
        <f t="shared" si="111"/>
        <v>1092</v>
      </c>
      <c r="N486" s="51">
        <f t="shared" si="112"/>
        <v>622</v>
      </c>
      <c r="O486" s="91"/>
      <c r="P486" s="271"/>
    </row>
    <row r="487" spans="1:16" ht="18" customHeight="1" x14ac:dyDescent="0.2">
      <c r="A487" s="230"/>
      <c r="B487" s="27" t="s">
        <v>117</v>
      </c>
      <c r="C487" s="18" t="s">
        <v>101</v>
      </c>
      <c r="D487" s="104">
        <v>2</v>
      </c>
      <c r="E487" s="48">
        <v>0</v>
      </c>
      <c r="F487" s="48">
        <v>0</v>
      </c>
      <c r="G487" s="48">
        <f t="shared" si="109"/>
        <v>2</v>
      </c>
      <c r="H487" s="58">
        <v>557</v>
      </c>
      <c r="I487" s="48">
        <v>1</v>
      </c>
      <c r="J487" s="59">
        <f t="shared" si="110"/>
        <v>558</v>
      </c>
      <c r="K487" s="58">
        <v>1044</v>
      </c>
      <c r="L487" s="48">
        <v>10</v>
      </c>
      <c r="M487" s="59">
        <f t="shared" si="111"/>
        <v>1054</v>
      </c>
      <c r="N487" s="72">
        <f t="shared" si="112"/>
        <v>560</v>
      </c>
      <c r="O487" s="91"/>
      <c r="P487" s="271"/>
    </row>
    <row r="488" spans="1:16" ht="18" customHeight="1" x14ac:dyDescent="0.2">
      <c r="A488" s="230"/>
      <c r="B488" s="23" t="s">
        <v>117</v>
      </c>
      <c r="C488" s="17" t="s">
        <v>102</v>
      </c>
      <c r="D488" s="91">
        <v>1</v>
      </c>
      <c r="E488" s="46">
        <v>0</v>
      </c>
      <c r="F488" s="46">
        <v>0</v>
      </c>
      <c r="G488" s="46">
        <f t="shared" si="109"/>
        <v>1</v>
      </c>
      <c r="H488" s="60">
        <v>1549</v>
      </c>
      <c r="I488" s="46">
        <v>20</v>
      </c>
      <c r="J488" s="61">
        <f t="shared" si="110"/>
        <v>1569</v>
      </c>
      <c r="K488" s="60">
        <v>3496</v>
      </c>
      <c r="L488" s="46">
        <v>93</v>
      </c>
      <c r="M488" s="61">
        <f t="shared" si="111"/>
        <v>3589</v>
      </c>
      <c r="N488" s="47">
        <f t="shared" si="112"/>
        <v>1570</v>
      </c>
      <c r="O488" s="91"/>
      <c r="P488" s="271"/>
    </row>
    <row r="489" spans="1:16" ht="18" customHeight="1" x14ac:dyDescent="0.2">
      <c r="A489" s="230"/>
      <c r="B489" s="23" t="s">
        <v>117</v>
      </c>
      <c r="C489" s="17" t="s">
        <v>87</v>
      </c>
      <c r="D489" s="91">
        <v>4</v>
      </c>
      <c r="E489" s="46">
        <v>0</v>
      </c>
      <c r="F489" s="46">
        <v>0</v>
      </c>
      <c r="G489" s="46">
        <f t="shared" si="109"/>
        <v>4</v>
      </c>
      <c r="H489" s="60">
        <v>525</v>
      </c>
      <c r="I489" s="46">
        <v>0</v>
      </c>
      <c r="J489" s="61">
        <f t="shared" si="110"/>
        <v>525</v>
      </c>
      <c r="K489" s="60">
        <v>790</v>
      </c>
      <c r="L489" s="46">
        <v>0</v>
      </c>
      <c r="M489" s="61">
        <f t="shared" si="111"/>
        <v>790</v>
      </c>
      <c r="N489" s="47">
        <f t="shared" si="112"/>
        <v>529</v>
      </c>
      <c r="O489" s="91"/>
      <c r="P489" s="271"/>
    </row>
    <row r="490" spans="1:16" ht="18" customHeight="1" x14ac:dyDescent="0.2">
      <c r="A490" s="230"/>
      <c r="B490" s="23" t="s">
        <v>117</v>
      </c>
      <c r="C490" s="17" t="s">
        <v>69</v>
      </c>
      <c r="D490" s="91">
        <v>3</v>
      </c>
      <c r="E490" s="46">
        <v>0</v>
      </c>
      <c r="F490" s="46">
        <v>0</v>
      </c>
      <c r="G490" s="46">
        <f t="shared" si="109"/>
        <v>3</v>
      </c>
      <c r="H490" s="60">
        <v>141</v>
      </c>
      <c r="I490" s="46">
        <v>0</v>
      </c>
      <c r="J490" s="61">
        <f t="shared" si="110"/>
        <v>141</v>
      </c>
      <c r="K490" s="60">
        <v>186</v>
      </c>
      <c r="L490" s="46">
        <v>0</v>
      </c>
      <c r="M490" s="61">
        <f t="shared" si="111"/>
        <v>186</v>
      </c>
      <c r="N490" s="47">
        <f t="shared" si="112"/>
        <v>144</v>
      </c>
      <c r="O490" s="91"/>
      <c r="P490" s="271"/>
    </row>
    <row r="491" spans="1:16" ht="18" customHeight="1" x14ac:dyDescent="0.2">
      <c r="A491" s="230"/>
      <c r="B491" s="28" t="s">
        <v>117</v>
      </c>
      <c r="C491" s="19" t="s">
        <v>103</v>
      </c>
      <c r="D491" s="105">
        <v>14</v>
      </c>
      <c r="E491" s="50">
        <v>2</v>
      </c>
      <c r="F491" s="50">
        <v>0</v>
      </c>
      <c r="G491" s="50">
        <f t="shared" si="109"/>
        <v>16</v>
      </c>
      <c r="H491" s="56">
        <v>1337</v>
      </c>
      <c r="I491" s="50">
        <v>10</v>
      </c>
      <c r="J491" s="57">
        <f t="shared" si="110"/>
        <v>1347</v>
      </c>
      <c r="K491" s="56">
        <v>3258</v>
      </c>
      <c r="L491" s="50">
        <v>47</v>
      </c>
      <c r="M491" s="57">
        <f t="shared" si="111"/>
        <v>3305</v>
      </c>
      <c r="N491" s="51">
        <f t="shared" si="112"/>
        <v>1363</v>
      </c>
      <c r="O491" s="91"/>
      <c r="P491" s="271"/>
    </row>
    <row r="492" spans="1:16" ht="18" customHeight="1" x14ac:dyDescent="0.2">
      <c r="A492" s="230"/>
      <c r="B492" s="27" t="s">
        <v>117</v>
      </c>
      <c r="C492" s="18" t="s">
        <v>71</v>
      </c>
      <c r="D492" s="104">
        <v>0</v>
      </c>
      <c r="E492" s="48">
        <v>0</v>
      </c>
      <c r="F492" s="48">
        <v>0</v>
      </c>
      <c r="G492" s="48">
        <f t="shared" si="109"/>
        <v>0</v>
      </c>
      <c r="H492" s="58">
        <v>0</v>
      </c>
      <c r="I492" s="48">
        <v>0</v>
      </c>
      <c r="J492" s="59">
        <f t="shared" si="110"/>
        <v>0</v>
      </c>
      <c r="K492" s="58">
        <v>0</v>
      </c>
      <c r="L492" s="48">
        <v>0</v>
      </c>
      <c r="M492" s="59">
        <f t="shared" si="111"/>
        <v>0</v>
      </c>
      <c r="N492" s="72">
        <f t="shared" si="112"/>
        <v>0</v>
      </c>
      <c r="O492" s="91"/>
      <c r="P492" s="271"/>
    </row>
    <row r="493" spans="1:16" ht="18" customHeight="1" x14ac:dyDescent="0.2">
      <c r="A493" s="230"/>
      <c r="B493" s="23" t="s">
        <v>117</v>
      </c>
      <c r="C493" s="17" t="s">
        <v>104</v>
      </c>
      <c r="D493" s="91">
        <v>4</v>
      </c>
      <c r="E493" s="46">
        <v>0</v>
      </c>
      <c r="F493" s="46">
        <v>1</v>
      </c>
      <c r="G493" s="46">
        <f t="shared" si="109"/>
        <v>5</v>
      </c>
      <c r="H493" s="60">
        <v>67</v>
      </c>
      <c r="I493" s="46">
        <v>0</v>
      </c>
      <c r="J493" s="61">
        <f t="shared" si="110"/>
        <v>67</v>
      </c>
      <c r="K493" s="60">
        <v>281</v>
      </c>
      <c r="L493" s="46">
        <v>0</v>
      </c>
      <c r="M493" s="61">
        <f t="shared" si="111"/>
        <v>281</v>
      </c>
      <c r="N493" s="64">
        <f t="shared" si="112"/>
        <v>72</v>
      </c>
      <c r="O493" s="91"/>
      <c r="P493" s="271"/>
    </row>
    <row r="494" spans="1:16" ht="18" customHeight="1" x14ac:dyDescent="0.2">
      <c r="A494" s="231"/>
      <c r="B494" s="21" t="s">
        <v>119</v>
      </c>
      <c r="C494" s="22" t="s">
        <v>145</v>
      </c>
      <c r="D494" s="68">
        <f>SUM(D472:D493)</f>
        <v>303</v>
      </c>
      <c r="E494" s="53">
        <f t="shared" ref="E494:N494" si="113">SUM(E472:E493)</f>
        <v>17</v>
      </c>
      <c r="F494" s="53">
        <f t="shared" si="113"/>
        <v>13</v>
      </c>
      <c r="G494" s="53">
        <f t="shared" si="113"/>
        <v>333</v>
      </c>
      <c r="H494" s="81">
        <f t="shared" si="113"/>
        <v>29550</v>
      </c>
      <c r="I494" s="53">
        <f t="shared" si="113"/>
        <v>325</v>
      </c>
      <c r="J494" s="82">
        <f t="shared" si="113"/>
        <v>29875</v>
      </c>
      <c r="K494" s="81">
        <f t="shared" si="113"/>
        <v>55403</v>
      </c>
      <c r="L494" s="53">
        <f t="shared" si="113"/>
        <v>1052</v>
      </c>
      <c r="M494" s="82">
        <f t="shared" si="113"/>
        <v>56455</v>
      </c>
      <c r="N494" s="90">
        <f t="shared" si="113"/>
        <v>30208</v>
      </c>
      <c r="O494" s="128"/>
      <c r="P494" s="271"/>
    </row>
    <row r="495" spans="1:16" ht="18" customHeight="1" x14ac:dyDescent="0.2">
      <c r="A495" s="229" t="s">
        <v>185</v>
      </c>
      <c r="B495" s="26" t="s">
        <v>117</v>
      </c>
      <c r="C495" s="24" t="s">
        <v>506</v>
      </c>
      <c r="D495" s="107">
        <v>11</v>
      </c>
      <c r="E495" s="76">
        <v>2</v>
      </c>
      <c r="F495" s="76">
        <v>1</v>
      </c>
      <c r="G495" s="76">
        <f t="shared" ref="G495:G517" si="114">+D495+E495+F495</f>
        <v>14</v>
      </c>
      <c r="H495" s="70">
        <v>3616</v>
      </c>
      <c r="I495" s="76">
        <v>56</v>
      </c>
      <c r="J495" s="71">
        <f t="shared" ref="J495:J517" si="115">+H495+I495</f>
        <v>3672</v>
      </c>
      <c r="K495" s="70">
        <v>6315</v>
      </c>
      <c r="L495" s="76">
        <v>145</v>
      </c>
      <c r="M495" s="71">
        <f t="shared" ref="M495:M517" si="116">+K495+L495</f>
        <v>6460</v>
      </c>
      <c r="N495" s="55">
        <f t="shared" ref="N495:N517" si="117">+G495+J495</f>
        <v>3686</v>
      </c>
      <c r="O495" s="91"/>
      <c r="P495" s="271"/>
    </row>
    <row r="496" spans="1:16" ht="18" customHeight="1" x14ac:dyDescent="0.2">
      <c r="A496" s="230"/>
      <c r="B496" s="9" t="s">
        <v>117</v>
      </c>
      <c r="C496" s="17" t="s">
        <v>507</v>
      </c>
      <c r="D496" s="91">
        <v>0</v>
      </c>
      <c r="E496" s="46">
        <v>0</v>
      </c>
      <c r="F496" s="46">
        <v>0</v>
      </c>
      <c r="G496" s="46">
        <f t="shared" si="114"/>
        <v>0</v>
      </c>
      <c r="H496" s="60">
        <v>157</v>
      </c>
      <c r="I496" s="46">
        <v>3</v>
      </c>
      <c r="J496" s="61">
        <f t="shared" si="115"/>
        <v>160</v>
      </c>
      <c r="K496" s="60">
        <v>463</v>
      </c>
      <c r="L496" s="46">
        <v>15</v>
      </c>
      <c r="M496" s="61">
        <f t="shared" si="116"/>
        <v>478</v>
      </c>
      <c r="N496" s="47">
        <f t="shared" si="117"/>
        <v>160</v>
      </c>
      <c r="O496" s="91"/>
      <c r="P496" s="271"/>
    </row>
    <row r="497" spans="1:16" ht="18" customHeight="1" x14ac:dyDescent="0.2">
      <c r="A497" s="230"/>
      <c r="B497" s="9" t="s">
        <v>117</v>
      </c>
      <c r="C497" s="17" t="s">
        <v>508</v>
      </c>
      <c r="D497" s="91">
        <v>2</v>
      </c>
      <c r="E497" s="46">
        <v>0</v>
      </c>
      <c r="F497" s="46">
        <v>0</v>
      </c>
      <c r="G497" s="46">
        <f t="shared" si="114"/>
        <v>2</v>
      </c>
      <c r="H497" s="60">
        <v>1403</v>
      </c>
      <c r="I497" s="46">
        <v>18</v>
      </c>
      <c r="J497" s="61">
        <f t="shared" si="115"/>
        <v>1421</v>
      </c>
      <c r="K497" s="60">
        <v>2708</v>
      </c>
      <c r="L497" s="46">
        <v>39</v>
      </c>
      <c r="M497" s="61">
        <f t="shared" si="116"/>
        <v>2747</v>
      </c>
      <c r="N497" s="47">
        <f t="shared" si="117"/>
        <v>1423</v>
      </c>
      <c r="O497" s="91"/>
      <c r="P497" s="271"/>
    </row>
    <row r="498" spans="1:16" ht="18" customHeight="1" x14ac:dyDescent="0.2">
      <c r="A498" s="230"/>
      <c r="B498" s="9" t="s">
        <v>117</v>
      </c>
      <c r="C498" s="17" t="s">
        <v>509</v>
      </c>
      <c r="D498" s="91">
        <v>9</v>
      </c>
      <c r="E498" s="46">
        <v>0</v>
      </c>
      <c r="F498" s="46">
        <v>0</v>
      </c>
      <c r="G498" s="46">
        <f t="shared" si="114"/>
        <v>9</v>
      </c>
      <c r="H498" s="60">
        <v>1082</v>
      </c>
      <c r="I498" s="46">
        <v>19</v>
      </c>
      <c r="J498" s="61">
        <f t="shared" si="115"/>
        <v>1101</v>
      </c>
      <c r="K498" s="60">
        <v>2426</v>
      </c>
      <c r="L498" s="46">
        <v>46</v>
      </c>
      <c r="M498" s="61">
        <f t="shared" si="116"/>
        <v>2472</v>
      </c>
      <c r="N498" s="47">
        <f t="shared" si="117"/>
        <v>1110</v>
      </c>
      <c r="O498" s="91"/>
      <c r="P498" s="271"/>
    </row>
    <row r="499" spans="1:16" ht="18" customHeight="1" x14ac:dyDescent="0.2">
      <c r="A499" s="230"/>
      <c r="B499" s="9" t="s">
        <v>117</v>
      </c>
      <c r="C499" s="17" t="s">
        <v>510</v>
      </c>
      <c r="D499" s="91">
        <v>8</v>
      </c>
      <c r="E499" s="46">
        <v>1</v>
      </c>
      <c r="F499" s="46">
        <v>0</v>
      </c>
      <c r="G499" s="46">
        <f t="shared" si="114"/>
        <v>9</v>
      </c>
      <c r="H499" s="60">
        <v>5631</v>
      </c>
      <c r="I499" s="46">
        <v>24</v>
      </c>
      <c r="J499" s="61">
        <f t="shared" si="115"/>
        <v>5655</v>
      </c>
      <c r="K499" s="60">
        <v>7560</v>
      </c>
      <c r="L499" s="46">
        <v>119</v>
      </c>
      <c r="M499" s="61">
        <f t="shared" si="116"/>
        <v>7679</v>
      </c>
      <c r="N499" s="47">
        <f t="shared" si="117"/>
        <v>5664</v>
      </c>
      <c r="O499" s="91"/>
      <c r="P499" s="271"/>
    </row>
    <row r="500" spans="1:16" ht="18" customHeight="1" x14ac:dyDescent="0.2">
      <c r="A500" s="230"/>
      <c r="B500" s="10" t="s">
        <v>117</v>
      </c>
      <c r="C500" s="18" t="s">
        <v>511</v>
      </c>
      <c r="D500" s="104">
        <v>10</v>
      </c>
      <c r="E500" s="48">
        <v>1</v>
      </c>
      <c r="F500" s="48">
        <v>1</v>
      </c>
      <c r="G500" s="48">
        <f t="shared" si="114"/>
        <v>12</v>
      </c>
      <c r="H500" s="58">
        <v>8558</v>
      </c>
      <c r="I500" s="48">
        <v>82</v>
      </c>
      <c r="J500" s="59">
        <f t="shared" si="115"/>
        <v>8640</v>
      </c>
      <c r="K500" s="58">
        <v>12324</v>
      </c>
      <c r="L500" s="48">
        <v>197</v>
      </c>
      <c r="M500" s="59">
        <f t="shared" si="116"/>
        <v>12521</v>
      </c>
      <c r="N500" s="49">
        <f t="shared" si="117"/>
        <v>8652</v>
      </c>
      <c r="O500" s="91"/>
      <c r="P500" s="271"/>
    </row>
    <row r="501" spans="1:16" ht="18" customHeight="1" x14ac:dyDescent="0.2">
      <c r="A501" s="230"/>
      <c r="B501" s="9" t="s">
        <v>117</v>
      </c>
      <c r="C501" s="17" t="s">
        <v>512</v>
      </c>
      <c r="D501" s="91">
        <v>3</v>
      </c>
      <c r="E501" s="46">
        <v>0</v>
      </c>
      <c r="F501" s="46">
        <v>0</v>
      </c>
      <c r="G501" s="46">
        <f t="shared" si="114"/>
        <v>3</v>
      </c>
      <c r="H501" s="60">
        <v>190</v>
      </c>
      <c r="I501" s="46">
        <v>0</v>
      </c>
      <c r="J501" s="61">
        <f t="shared" si="115"/>
        <v>190</v>
      </c>
      <c r="K501" s="60">
        <v>346</v>
      </c>
      <c r="L501" s="46">
        <v>0</v>
      </c>
      <c r="M501" s="61">
        <f t="shared" si="116"/>
        <v>346</v>
      </c>
      <c r="N501" s="47">
        <f t="shared" si="117"/>
        <v>193</v>
      </c>
      <c r="O501" s="91"/>
      <c r="P501" s="271"/>
    </row>
    <row r="502" spans="1:16" ht="18" customHeight="1" x14ac:dyDescent="0.2">
      <c r="A502" s="230"/>
      <c r="B502" s="9" t="s">
        <v>117</v>
      </c>
      <c r="C502" s="17" t="s">
        <v>714</v>
      </c>
      <c r="D502" s="91">
        <v>1</v>
      </c>
      <c r="E502" s="46">
        <v>0</v>
      </c>
      <c r="F502" s="46">
        <v>1</v>
      </c>
      <c r="G502" s="46">
        <f t="shared" si="114"/>
        <v>2</v>
      </c>
      <c r="H502" s="60">
        <v>79</v>
      </c>
      <c r="I502" s="46">
        <v>0</v>
      </c>
      <c r="J502" s="61">
        <f t="shared" si="115"/>
        <v>79</v>
      </c>
      <c r="K502" s="60">
        <v>248</v>
      </c>
      <c r="L502" s="46">
        <v>0</v>
      </c>
      <c r="M502" s="61">
        <f t="shared" si="116"/>
        <v>248</v>
      </c>
      <c r="N502" s="47">
        <f t="shared" si="117"/>
        <v>81</v>
      </c>
      <c r="O502" s="91"/>
      <c r="P502" s="271"/>
    </row>
    <row r="503" spans="1:16" ht="18" customHeight="1" x14ac:dyDescent="0.2">
      <c r="A503" s="230"/>
      <c r="B503" s="9" t="s">
        <v>117</v>
      </c>
      <c r="C503" s="17" t="s">
        <v>513</v>
      </c>
      <c r="D503" s="91">
        <v>5</v>
      </c>
      <c r="E503" s="46">
        <v>0</v>
      </c>
      <c r="F503" s="46">
        <v>0</v>
      </c>
      <c r="G503" s="46">
        <f t="shared" si="114"/>
        <v>5</v>
      </c>
      <c r="H503" s="60">
        <v>568</v>
      </c>
      <c r="I503" s="46">
        <v>3</v>
      </c>
      <c r="J503" s="61">
        <f t="shared" si="115"/>
        <v>571</v>
      </c>
      <c r="K503" s="60">
        <v>962</v>
      </c>
      <c r="L503" s="46">
        <v>10</v>
      </c>
      <c r="M503" s="61">
        <f t="shared" si="116"/>
        <v>972</v>
      </c>
      <c r="N503" s="47">
        <f t="shared" si="117"/>
        <v>576</v>
      </c>
      <c r="O503" s="91"/>
      <c r="P503" s="271"/>
    </row>
    <row r="504" spans="1:16" ht="18" customHeight="1" x14ac:dyDescent="0.2">
      <c r="A504" s="230"/>
      <c r="B504" s="9" t="s">
        <v>117</v>
      </c>
      <c r="C504" s="17" t="s">
        <v>23</v>
      </c>
      <c r="D504" s="91">
        <v>8</v>
      </c>
      <c r="E504" s="46">
        <v>2</v>
      </c>
      <c r="F504" s="46">
        <v>0</v>
      </c>
      <c r="G504" s="46">
        <f t="shared" si="114"/>
        <v>10</v>
      </c>
      <c r="H504" s="60">
        <v>6517</v>
      </c>
      <c r="I504" s="46">
        <v>96</v>
      </c>
      <c r="J504" s="61">
        <f t="shared" si="115"/>
        <v>6613</v>
      </c>
      <c r="K504" s="60">
        <v>10383</v>
      </c>
      <c r="L504" s="46">
        <v>179</v>
      </c>
      <c r="M504" s="61">
        <f t="shared" si="116"/>
        <v>10562</v>
      </c>
      <c r="N504" s="47">
        <f t="shared" si="117"/>
        <v>6623</v>
      </c>
      <c r="O504" s="91"/>
      <c r="P504" s="271"/>
    </row>
    <row r="505" spans="1:16" ht="18" customHeight="1" x14ac:dyDescent="0.2">
      <c r="A505" s="230"/>
      <c r="B505" s="10" t="s">
        <v>117</v>
      </c>
      <c r="C505" s="18" t="s">
        <v>514</v>
      </c>
      <c r="D505" s="104">
        <v>0</v>
      </c>
      <c r="E505" s="48">
        <v>2</v>
      </c>
      <c r="F505" s="48">
        <v>0</v>
      </c>
      <c r="G505" s="48">
        <f t="shared" si="114"/>
        <v>2</v>
      </c>
      <c r="H505" s="58">
        <v>1825</v>
      </c>
      <c r="I505" s="48">
        <v>18</v>
      </c>
      <c r="J505" s="59">
        <f t="shared" si="115"/>
        <v>1843</v>
      </c>
      <c r="K505" s="58">
        <v>2527</v>
      </c>
      <c r="L505" s="48">
        <v>53</v>
      </c>
      <c r="M505" s="59">
        <f t="shared" si="116"/>
        <v>2580</v>
      </c>
      <c r="N505" s="49">
        <f t="shared" si="117"/>
        <v>1845</v>
      </c>
      <c r="O505" s="91"/>
      <c r="P505" s="271"/>
    </row>
    <row r="506" spans="1:16" ht="18" customHeight="1" x14ac:dyDescent="0.2">
      <c r="A506" s="230"/>
      <c r="B506" s="9" t="s">
        <v>117</v>
      </c>
      <c r="C506" s="17" t="s">
        <v>515</v>
      </c>
      <c r="D506" s="91">
        <v>4</v>
      </c>
      <c r="E506" s="46">
        <v>0</v>
      </c>
      <c r="F506" s="46">
        <v>0</v>
      </c>
      <c r="G506" s="46">
        <f t="shared" si="114"/>
        <v>4</v>
      </c>
      <c r="H506" s="60">
        <v>341</v>
      </c>
      <c r="I506" s="46">
        <v>0</v>
      </c>
      <c r="J506" s="61">
        <f t="shared" si="115"/>
        <v>341</v>
      </c>
      <c r="K506" s="60">
        <v>1651</v>
      </c>
      <c r="L506" s="46">
        <v>0</v>
      </c>
      <c r="M506" s="61">
        <f t="shared" si="116"/>
        <v>1651</v>
      </c>
      <c r="N506" s="47">
        <f t="shared" si="117"/>
        <v>345</v>
      </c>
      <c r="O506" s="91"/>
      <c r="P506" s="271"/>
    </row>
    <row r="507" spans="1:16" ht="18" customHeight="1" x14ac:dyDescent="0.2">
      <c r="A507" s="230"/>
      <c r="B507" s="9" t="s">
        <v>117</v>
      </c>
      <c r="C507" s="17" t="s">
        <v>516</v>
      </c>
      <c r="D507" s="91">
        <v>0</v>
      </c>
      <c r="E507" s="46">
        <v>0</v>
      </c>
      <c r="F507" s="46">
        <v>0</v>
      </c>
      <c r="G507" s="46">
        <f t="shared" si="114"/>
        <v>0</v>
      </c>
      <c r="H507" s="60">
        <v>3316</v>
      </c>
      <c r="I507" s="46">
        <v>50</v>
      </c>
      <c r="J507" s="61">
        <f t="shared" si="115"/>
        <v>3366</v>
      </c>
      <c r="K507" s="60">
        <v>5919</v>
      </c>
      <c r="L507" s="46">
        <v>113</v>
      </c>
      <c r="M507" s="61">
        <f t="shared" si="116"/>
        <v>6032</v>
      </c>
      <c r="N507" s="47">
        <f t="shared" si="117"/>
        <v>3366</v>
      </c>
      <c r="O507" s="91"/>
      <c r="P507" s="271"/>
    </row>
    <row r="508" spans="1:16" ht="18" customHeight="1" x14ac:dyDescent="0.2">
      <c r="A508" s="230"/>
      <c r="B508" s="9" t="s">
        <v>117</v>
      </c>
      <c r="C508" s="17" t="s">
        <v>517</v>
      </c>
      <c r="D508" s="91">
        <v>4</v>
      </c>
      <c r="E508" s="46">
        <v>2</v>
      </c>
      <c r="F508" s="46">
        <v>0</v>
      </c>
      <c r="G508" s="46">
        <f t="shared" si="114"/>
        <v>6</v>
      </c>
      <c r="H508" s="60">
        <v>1020</v>
      </c>
      <c r="I508" s="46">
        <v>13</v>
      </c>
      <c r="J508" s="61">
        <f t="shared" si="115"/>
        <v>1033</v>
      </c>
      <c r="K508" s="60">
        <v>1811</v>
      </c>
      <c r="L508" s="46">
        <v>28</v>
      </c>
      <c r="M508" s="61">
        <f t="shared" si="116"/>
        <v>1839</v>
      </c>
      <c r="N508" s="47">
        <f t="shared" si="117"/>
        <v>1039</v>
      </c>
      <c r="O508" s="91"/>
      <c r="P508" s="271"/>
    </row>
    <row r="509" spans="1:16" ht="18" customHeight="1" x14ac:dyDescent="0.2">
      <c r="A509" s="230"/>
      <c r="B509" s="9" t="s">
        <v>117</v>
      </c>
      <c r="C509" s="17" t="s">
        <v>518</v>
      </c>
      <c r="D509" s="91">
        <v>12</v>
      </c>
      <c r="E509" s="46">
        <v>1</v>
      </c>
      <c r="F509" s="46">
        <v>2</v>
      </c>
      <c r="G509" s="46">
        <f t="shared" si="114"/>
        <v>15</v>
      </c>
      <c r="H509" s="60">
        <v>382</v>
      </c>
      <c r="I509" s="46">
        <v>3</v>
      </c>
      <c r="J509" s="61">
        <f t="shared" si="115"/>
        <v>385</v>
      </c>
      <c r="K509" s="60">
        <v>642</v>
      </c>
      <c r="L509" s="46">
        <v>14</v>
      </c>
      <c r="M509" s="61">
        <f t="shared" si="116"/>
        <v>656</v>
      </c>
      <c r="N509" s="47">
        <f t="shared" si="117"/>
        <v>400</v>
      </c>
      <c r="O509" s="91"/>
      <c r="P509" s="271"/>
    </row>
    <row r="510" spans="1:16" ht="18" customHeight="1" x14ac:dyDescent="0.2">
      <c r="A510" s="230"/>
      <c r="B510" s="10" t="s">
        <v>117</v>
      </c>
      <c r="C510" s="18" t="s">
        <v>519</v>
      </c>
      <c r="D510" s="104">
        <v>11</v>
      </c>
      <c r="E510" s="48">
        <v>0</v>
      </c>
      <c r="F510" s="48">
        <v>0</v>
      </c>
      <c r="G510" s="48">
        <f t="shared" si="114"/>
        <v>11</v>
      </c>
      <c r="H510" s="58">
        <v>326</v>
      </c>
      <c r="I510" s="48">
        <v>0</v>
      </c>
      <c r="J510" s="59">
        <f t="shared" si="115"/>
        <v>326</v>
      </c>
      <c r="K510" s="58">
        <v>648</v>
      </c>
      <c r="L510" s="48">
        <v>0</v>
      </c>
      <c r="M510" s="59">
        <f t="shared" si="116"/>
        <v>648</v>
      </c>
      <c r="N510" s="49">
        <f t="shared" si="117"/>
        <v>337</v>
      </c>
      <c r="O510" s="91"/>
      <c r="P510" s="271"/>
    </row>
    <row r="511" spans="1:16" ht="18" customHeight="1" x14ac:dyDescent="0.2">
      <c r="A511" s="230"/>
      <c r="B511" s="9" t="s">
        <v>117</v>
      </c>
      <c r="C511" s="17" t="s">
        <v>520</v>
      </c>
      <c r="D511" s="91">
        <v>10</v>
      </c>
      <c r="E511" s="46">
        <v>2</v>
      </c>
      <c r="F511" s="46">
        <v>0</v>
      </c>
      <c r="G511" s="46">
        <f t="shared" si="114"/>
        <v>12</v>
      </c>
      <c r="H511" s="60">
        <v>667</v>
      </c>
      <c r="I511" s="46">
        <v>0</v>
      </c>
      <c r="J511" s="61">
        <f t="shared" si="115"/>
        <v>667</v>
      </c>
      <c r="K511" s="60">
        <v>1084</v>
      </c>
      <c r="L511" s="46">
        <v>0</v>
      </c>
      <c r="M511" s="61">
        <f t="shared" si="116"/>
        <v>1084</v>
      </c>
      <c r="N511" s="47">
        <f t="shared" si="117"/>
        <v>679</v>
      </c>
      <c r="O511" s="91"/>
      <c r="P511" s="271"/>
    </row>
    <row r="512" spans="1:16" ht="18" customHeight="1" x14ac:dyDescent="0.2">
      <c r="A512" s="230"/>
      <c r="B512" s="9" t="s">
        <v>117</v>
      </c>
      <c r="C512" s="17" t="s">
        <v>521</v>
      </c>
      <c r="D512" s="91">
        <v>10</v>
      </c>
      <c r="E512" s="46">
        <v>0</v>
      </c>
      <c r="F512" s="46">
        <v>0</v>
      </c>
      <c r="G512" s="46">
        <f t="shared" si="114"/>
        <v>10</v>
      </c>
      <c r="H512" s="60">
        <v>645</v>
      </c>
      <c r="I512" s="46">
        <v>3</v>
      </c>
      <c r="J512" s="61">
        <f t="shared" si="115"/>
        <v>648</v>
      </c>
      <c r="K512" s="60">
        <v>1008</v>
      </c>
      <c r="L512" s="46">
        <v>3</v>
      </c>
      <c r="M512" s="61">
        <f t="shared" si="116"/>
        <v>1011</v>
      </c>
      <c r="N512" s="47">
        <f t="shared" si="117"/>
        <v>658</v>
      </c>
      <c r="O512" s="91"/>
      <c r="P512" s="271"/>
    </row>
    <row r="513" spans="1:16" ht="18" customHeight="1" x14ac:dyDescent="0.2">
      <c r="A513" s="230"/>
      <c r="B513" s="9" t="s">
        <v>117</v>
      </c>
      <c r="C513" s="17" t="s">
        <v>522</v>
      </c>
      <c r="D513" s="91">
        <v>28</v>
      </c>
      <c r="E513" s="46">
        <v>1</v>
      </c>
      <c r="F513" s="46">
        <v>1</v>
      </c>
      <c r="G513" s="46">
        <f t="shared" si="114"/>
        <v>30</v>
      </c>
      <c r="H513" s="60">
        <v>376</v>
      </c>
      <c r="I513" s="46">
        <v>2</v>
      </c>
      <c r="J513" s="61">
        <f t="shared" si="115"/>
        <v>378</v>
      </c>
      <c r="K513" s="60">
        <v>610</v>
      </c>
      <c r="L513" s="46">
        <v>16</v>
      </c>
      <c r="M513" s="61">
        <f t="shared" si="116"/>
        <v>626</v>
      </c>
      <c r="N513" s="47">
        <f t="shared" si="117"/>
        <v>408</v>
      </c>
      <c r="O513" s="91"/>
      <c r="P513" s="271"/>
    </row>
    <row r="514" spans="1:16" ht="18" customHeight="1" x14ac:dyDescent="0.2">
      <c r="A514" s="230"/>
      <c r="B514" s="9" t="s">
        <v>117</v>
      </c>
      <c r="C514" s="17" t="s">
        <v>523</v>
      </c>
      <c r="D514" s="91">
        <v>8</v>
      </c>
      <c r="E514" s="46">
        <v>0</v>
      </c>
      <c r="F514" s="46">
        <v>0</v>
      </c>
      <c r="G514" s="61">
        <f t="shared" si="114"/>
        <v>8</v>
      </c>
      <c r="H514" s="60">
        <v>219</v>
      </c>
      <c r="I514" s="46">
        <v>1</v>
      </c>
      <c r="J514" s="61">
        <f t="shared" si="115"/>
        <v>220</v>
      </c>
      <c r="K514" s="60">
        <v>463</v>
      </c>
      <c r="L514" s="46">
        <v>5</v>
      </c>
      <c r="M514" s="61">
        <f t="shared" si="116"/>
        <v>468</v>
      </c>
      <c r="N514" s="47">
        <f t="shared" si="117"/>
        <v>228</v>
      </c>
      <c r="O514" s="91"/>
      <c r="P514" s="271"/>
    </row>
    <row r="515" spans="1:16" ht="18" customHeight="1" x14ac:dyDescent="0.2">
      <c r="A515" s="230"/>
      <c r="B515" s="10" t="s">
        <v>117</v>
      </c>
      <c r="C515" s="18" t="s">
        <v>524</v>
      </c>
      <c r="D515" s="104">
        <v>17</v>
      </c>
      <c r="E515" s="48">
        <v>5</v>
      </c>
      <c r="F515" s="48">
        <v>3</v>
      </c>
      <c r="G515" s="48">
        <f t="shared" si="114"/>
        <v>25</v>
      </c>
      <c r="H515" s="58">
        <v>359</v>
      </c>
      <c r="I515" s="48">
        <v>0</v>
      </c>
      <c r="J515" s="59">
        <f t="shared" si="115"/>
        <v>359</v>
      </c>
      <c r="K515" s="58">
        <v>480</v>
      </c>
      <c r="L515" s="48">
        <v>0</v>
      </c>
      <c r="M515" s="59">
        <f t="shared" si="116"/>
        <v>480</v>
      </c>
      <c r="N515" s="49">
        <f t="shared" si="117"/>
        <v>384</v>
      </c>
      <c r="O515" s="91"/>
      <c r="P515" s="271"/>
    </row>
    <row r="516" spans="1:16" ht="18" customHeight="1" x14ac:dyDescent="0.2">
      <c r="A516" s="230"/>
      <c r="B516" s="9" t="s">
        <v>117</v>
      </c>
      <c r="C516" s="17" t="s">
        <v>525</v>
      </c>
      <c r="D516" s="91">
        <v>0</v>
      </c>
      <c r="E516" s="46">
        <v>0</v>
      </c>
      <c r="F516" s="46">
        <v>0</v>
      </c>
      <c r="G516" s="46">
        <f t="shared" si="114"/>
        <v>0</v>
      </c>
      <c r="H516" s="60">
        <v>176</v>
      </c>
      <c r="I516" s="46">
        <v>0</v>
      </c>
      <c r="J516" s="61">
        <f t="shared" si="115"/>
        <v>176</v>
      </c>
      <c r="K516" s="60">
        <v>215</v>
      </c>
      <c r="L516" s="46">
        <v>0</v>
      </c>
      <c r="M516" s="61">
        <f t="shared" si="116"/>
        <v>215</v>
      </c>
      <c r="N516" s="47">
        <f t="shared" si="117"/>
        <v>176</v>
      </c>
      <c r="O516" s="91"/>
      <c r="P516" s="271"/>
    </row>
    <row r="517" spans="1:16" ht="18" customHeight="1" x14ac:dyDescent="0.2">
      <c r="A517" s="230"/>
      <c r="B517" s="9" t="s">
        <v>145</v>
      </c>
      <c r="C517" s="17" t="s">
        <v>526</v>
      </c>
      <c r="D517" s="91">
        <v>0</v>
      </c>
      <c r="E517" s="46">
        <v>0</v>
      </c>
      <c r="F517" s="46">
        <v>0</v>
      </c>
      <c r="G517" s="46">
        <f t="shared" si="114"/>
        <v>0</v>
      </c>
      <c r="H517" s="60">
        <v>0</v>
      </c>
      <c r="I517" s="46">
        <v>0</v>
      </c>
      <c r="J517" s="61">
        <f t="shared" si="115"/>
        <v>0</v>
      </c>
      <c r="K517" s="60">
        <v>0</v>
      </c>
      <c r="L517" s="46">
        <v>0</v>
      </c>
      <c r="M517" s="61">
        <f t="shared" si="116"/>
        <v>0</v>
      </c>
      <c r="N517" s="47">
        <f t="shared" si="117"/>
        <v>0</v>
      </c>
      <c r="O517" s="91"/>
      <c r="P517" s="271"/>
    </row>
    <row r="518" spans="1:16" ht="18" customHeight="1" x14ac:dyDescent="0.2">
      <c r="A518" s="231"/>
      <c r="B518" s="21" t="s">
        <v>119</v>
      </c>
      <c r="C518" s="22" t="s">
        <v>145</v>
      </c>
      <c r="D518" s="68">
        <f>SUM(D495:D517)</f>
        <v>161</v>
      </c>
      <c r="E518" s="53">
        <f t="shared" ref="E518:N518" si="118">SUM(E495:E517)</f>
        <v>19</v>
      </c>
      <c r="F518" s="53">
        <f t="shared" si="118"/>
        <v>9</v>
      </c>
      <c r="G518" s="53">
        <f t="shared" si="118"/>
        <v>189</v>
      </c>
      <c r="H518" s="81">
        <f t="shared" si="118"/>
        <v>37453</v>
      </c>
      <c r="I518" s="53">
        <f t="shared" si="118"/>
        <v>391</v>
      </c>
      <c r="J518" s="82">
        <f t="shared" si="118"/>
        <v>37844</v>
      </c>
      <c r="K518" s="81">
        <f t="shared" si="118"/>
        <v>60793</v>
      </c>
      <c r="L518" s="53">
        <f t="shared" si="118"/>
        <v>982</v>
      </c>
      <c r="M518" s="82">
        <f t="shared" si="118"/>
        <v>61775</v>
      </c>
      <c r="N518" s="90">
        <f t="shared" si="118"/>
        <v>38033</v>
      </c>
      <c r="O518" s="128"/>
      <c r="P518" s="271"/>
    </row>
    <row r="519" spans="1:16" s="154" customFormat="1" ht="18" customHeight="1" x14ac:dyDescent="0.2">
      <c r="A519" s="161" t="s">
        <v>145</v>
      </c>
      <c r="B519" s="162"/>
      <c r="C519" s="162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</row>
    <row r="520" spans="1:16" s="154" customFormat="1" ht="18" customHeight="1" x14ac:dyDescent="0.2">
      <c r="A520" s="161" t="s">
        <v>145</v>
      </c>
      <c r="B520" s="162"/>
      <c r="C520" s="162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</row>
    <row r="521" spans="1:16" s="154" customFormat="1" ht="18" customHeight="1" x14ac:dyDescent="0.2">
      <c r="A521" s="161" t="s">
        <v>145</v>
      </c>
      <c r="B521" s="162"/>
      <c r="C521" s="162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</row>
    <row r="522" spans="1:16" s="154" customFormat="1" ht="18" customHeight="1" x14ac:dyDescent="0.2">
      <c r="A522" s="161" t="s">
        <v>145</v>
      </c>
      <c r="B522" s="162"/>
      <c r="C522" s="162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</row>
    <row r="523" spans="1:16" s="154" customFormat="1" ht="18" customHeight="1" x14ac:dyDescent="0.2">
      <c r="A523" s="161" t="s">
        <v>145</v>
      </c>
      <c r="B523" s="162"/>
      <c r="C523" s="162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</row>
    <row r="524" spans="1:16" s="154" customFormat="1" ht="18" customHeight="1" x14ac:dyDescent="0.2">
      <c r="A524" s="161" t="s">
        <v>145</v>
      </c>
      <c r="B524" s="162"/>
      <c r="C524" s="162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</row>
    <row r="525" spans="1:16" s="154" customFormat="1" ht="18" customHeight="1" x14ac:dyDescent="0.2">
      <c r="A525" s="161" t="s">
        <v>145</v>
      </c>
      <c r="B525" s="162"/>
      <c r="C525" s="162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</row>
    <row r="526" spans="1:16" s="142" customFormat="1" ht="9" customHeight="1" x14ac:dyDescent="0.2">
      <c r="A526" s="185" t="s">
        <v>145</v>
      </c>
      <c r="B526" s="185"/>
      <c r="C526" s="185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34"/>
      <c r="P526" s="154"/>
    </row>
    <row r="527" spans="1:16" ht="31.5" customHeight="1" x14ac:dyDescent="0.2">
      <c r="A527" s="217" t="s">
        <v>5</v>
      </c>
      <c r="B527" s="218"/>
      <c r="C527" s="219"/>
      <c r="D527" s="214" t="s">
        <v>201</v>
      </c>
      <c r="E527" s="215"/>
      <c r="F527" s="215"/>
      <c r="G527" s="216"/>
      <c r="H527" s="223" t="s">
        <v>202</v>
      </c>
      <c r="I527" s="224"/>
      <c r="J527" s="225"/>
      <c r="K527" s="223" t="s">
        <v>203</v>
      </c>
      <c r="L527" s="224"/>
      <c r="M527" s="225"/>
      <c r="N527" s="111" t="s">
        <v>204</v>
      </c>
      <c r="O527" s="145"/>
      <c r="P527" s="271"/>
    </row>
    <row r="528" spans="1:16" ht="32.25" customHeight="1" x14ac:dyDescent="0.2">
      <c r="A528" s="220"/>
      <c r="B528" s="221"/>
      <c r="C528" s="222"/>
      <c r="D528" s="112" t="s">
        <v>205</v>
      </c>
      <c r="E528" s="113" t="s">
        <v>206</v>
      </c>
      <c r="F528" s="113" t="s">
        <v>207</v>
      </c>
      <c r="G528" s="114" t="s">
        <v>208</v>
      </c>
      <c r="H528" s="115" t="s">
        <v>205</v>
      </c>
      <c r="I528" s="113" t="s">
        <v>206</v>
      </c>
      <c r="J528" s="116" t="s">
        <v>208</v>
      </c>
      <c r="K528" s="115" t="s">
        <v>205</v>
      </c>
      <c r="L528" s="113" t="s">
        <v>206</v>
      </c>
      <c r="M528" s="116" t="s">
        <v>208</v>
      </c>
      <c r="N528" s="117" t="s">
        <v>208</v>
      </c>
      <c r="O528" s="146"/>
      <c r="P528" s="271"/>
    </row>
    <row r="529" spans="1:16" ht="18" customHeight="1" x14ac:dyDescent="0.2">
      <c r="A529" s="229" t="s">
        <v>186</v>
      </c>
      <c r="B529" s="23" t="s">
        <v>117</v>
      </c>
      <c r="C529" s="17" t="s">
        <v>715</v>
      </c>
      <c r="D529" s="91">
        <v>89</v>
      </c>
      <c r="E529" s="46">
        <v>10</v>
      </c>
      <c r="F529" s="46">
        <v>6</v>
      </c>
      <c r="G529" s="46">
        <f t="shared" ref="G529:G540" si="119">+D529+E529+F529</f>
        <v>105</v>
      </c>
      <c r="H529" s="60">
        <v>5913</v>
      </c>
      <c r="I529" s="46">
        <v>57</v>
      </c>
      <c r="J529" s="61">
        <f t="shared" ref="J529:J540" si="120">+H529+I529</f>
        <v>5970</v>
      </c>
      <c r="K529" s="60">
        <v>9809</v>
      </c>
      <c r="L529" s="46">
        <v>210</v>
      </c>
      <c r="M529" s="61">
        <f t="shared" ref="M529:M540" si="121">+K529+L529</f>
        <v>10019</v>
      </c>
      <c r="N529" s="47">
        <f t="shared" ref="N529:N540" si="122">+G529+J529</f>
        <v>6075</v>
      </c>
      <c r="O529" s="91"/>
      <c r="P529" s="271"/>
    </row>
    <row r="530" spans="1:16" ht="18" customHeight="1" x14ac:dyDescent="0.2">
      <c r="A530" s="232"/>
      <c r="B530" s="9" t="s">
        <v>117</v>
      </c>
      <c r="C530" s="17" t="s">
        <v>527</v>
      </c>
      <c r="D530" s="91">
        <v>85</v>
      </c>
      <c r="E530" s="46">
        <v>4</v>
      </c>
      <c r="F530" s="46">
        <v>0</v>
      </c>
      <c r="G530" s="46">
        <f t="shared" si="119"/>
        <v>89</v>
      </c>
      <c r="H530" s="60">
        <v>3727</v>
      </c>
      <c r="I530" s="46">
        <v>68</v>
      </c>
      <c r="J530" s="61">
        <f t="shared" si="120"/>
        <v>3795</v>
      </c>
      <c r="K530" s="60">
        <v>6792</v>
      </c>
      <c r="L530" s="46">
        <v>154</v>
      </c>
      <c r="M530" s="61">
        <f t="shared" si="121"/>
        <v>6946</v>
      </c>
      <c r="N530" s="47">
        <f t="shared" si="122"/>
        <v>3884</v>
      </c>
      <c r="O530" s="91"/>
      <c r="P530" s="271"/>
    </row>
    <row r="531" spans="1:16" ht="18" customHeight="1" x14ac:dyDescent="0.2">
      <c r="A531" s="232"/>
      <c r="B531" s="9" t="s">
        <v>117</v>
      </c>
      <c r="C531" s="17" t="s">
        <v>528</v>
      </c>
      <c r="D531" s="91">
        <v>6</v>
      </c>
      <c r="E531" s="46">
        <v>2</v>
      </c>
      <c r="F531" s="46">
        <v>0</v>
      </c>
      <c r="G531" s="46">
        <f t="shared" si="119"/>
        <v>8</v>
      </c>
      <c r="H531" s="60">
        <v>25</v>
      </c>
      <c r="I531" s="46">
        <v>2</v>
      </c>
      <c r="J531" s="61">
        <f t="shared" si="120"/>
        <v>27</v>
      </c>
      <c r="K531" s="60">
        <v>85</v>
      </c>
      <c r="L531" s="46">
        <v>6</v>
      </c>
      <c r="M531" s="61">
        <f t="shared" si="121"/>
        <v>91</v>
      </c>
      <c r="N531" s="47">
        <f t="shared" si="122"/>
        <v>35</v>
      </c>
      <c r="O531" s="91"/>
      <c r="P531" s="271"/>
    </row>
    <row r="532" spans="1:16" ht="18" customHeight="1" x14ac:dyDescent="0.2">
      <c r="A532" s="232"/>
      <c r="B532" s="9" t="s">
        <v>117</v>
      </c>
      <c r="C532" s="17" t="s">
        <v>529</v>
      </c>
      <c r="D532" s="91">
        <v>207</v>
      </c>
      <c r="E532" s="46">
        <v>29</v>
      </c>
      <c r="F532" s="46">
        <v>24</v>
      </c>
      <c r="G532" s="46">
        <f t="shared" si="119"/>
        <v>260</v>
      </c>
      <c r="H532" s="60">
        <v>6614</v>
      </c>
      <c r="I532" s="46">
        <v>0</v>
      </c>
      <c r="J532" s="61">
        <f t="shared" si="120"/>
        <v>6614</v>
      </c>
      <c r="K532" s="60">
        <v>11415</v>
      </c>
      <c r="L532" s="46">
        <v>0</v>
      </c>
      <c r="M532" s="61">
        <f t="shared" si="121"/>
        <v>11415</v>
      </c>
      <c r="N532" s="47">
        <f t="shared" si="122"/>
        <v>6874</v>
      </c>
      <c r="O532" s="91"/>
      <c r="P532" s="271"/>
    </row>
    <row r="533" spans="1:16" ht="18" customHeight="1" x14ac:dyDescent="0.2">
      <c r="A533" s="232"/>
      <c r="B533" s="9" t="s">
        <v>117</v>
      </c>
      <c r="C533" s="17" t="s">
        <v>530</v>
      </c>
      <c r="D533" s="91">
        <v>53</v>
      </c>
      <c r="E533" s="46">
        <v>6</v>
      </c>
      <c r="F533" s="46">
        <v>3</v>
      </c>
      <c r="G533" s="46">
        <f t="shared" si="119"/>
        <v>62</v>
      </c>
      <c r="H533" s="60">
        <v>0</v>
      </c>
      <c r="I533" s="46">
        <v>0</v>
      </c>
      <c r="J533" s="61">
        <f t="shared" si="120"/>
        <v>0</v>
      </c>
      <c r="K533" s="60">
        <v>0</v>
      </c>
      <c r="L533" s="46">
        <v>0</v>
      </c>
      <c r="M533" s="61">
        <f t="shared" si="121"/>
        <v>0</v>
      </c>
      <c r="N533" s="47">
        <f t="shared" si="122"/>
        <v>62</v>
      </c>
      <c r="O533" s="91"/>
      <c r="P533" s="271"/>
    </row>
    <row r="534" spans="1:16" ht="18" customHeight="1" x14ac:dyDescent="0.2">
      <c r="A534" s="232"/>
      <c r="B534" s="10" t="s">
        <v>117</v>
      </c>
      <c r="C534" s="18" t="s">
        <v>531</v>
      </c>
      <c r="D534" s="104">
        <v>60</v>
      </c>
      <c r="E534" s="48">
        <v>7</v>
      </c>
      <c r="F534" s="48">
        <v>3</v>
      </c>
      <c r="G534" s="48">
        <f t="shared" si="119"/>
        <v>70</v>
      </c>
      <c r="H534" s="58">
        <v>1994</v>
      </c>
      <c r="I534" s="48">
        <v>5</v>
      </c>
      <c r="J534" s="59">
        <f t="shared" si="120"/>
        <v>1999</v>
      </c>
      <c r="K534" s="58">
        <v>3582</v>
      </c>
      <c r="L534" s="48">
        <v>15</v>
      </c>
      <c r="M534" s="59">
        <f t="shared" si="121"/>
        <v>3597</v>
      </c>
      <c r="N534" s="49">
        <f t="shared" si="122"/>
        <v>2069</v>
      </c>
      <c r="O534" s="91"/>
      <c r="P534" s="271"/>
    </row>
    <row r="535" spans="1:16" ht="18" customHeight="1" x14ac:dyDescent="0.2">
      <c r="A535" s="232"/>
      <c r="B535" s="9" t="s">
        <v>117</v>
      </c>
      <c r="C535" s="17" t="s">
        <v>532</v>
      </c>
      <c r="D535" s="91">
        <v>63</v>
      </c>
      <c r="E535" s="46">
        <v>2</v>
      </c>
      <c r="F535" s="46">
        <v>4</v>
      </c>
      <c r="G535" s="46">
        <f t="shared" si="119"/>
        <v>69</v>
      </c>
      <c r="H535" s="60">
        <v>1771</v>
      </c>
      <c r="I535" s="46">
        <v>8</v>
      </c>
      <c r="J535" s="61">
        <f t="shared" si="120"/>
        <v>1779</v>
      </c>
      <c r="K535" s="60">
        <v>3023</v>
      </c>
      <c r="L535" s="46">
        <v>27</v>
      </c>
      <c r="M535" s="61">
        <f t="shared" si="121"/>
        <v>3050</v>
      </c>
      <c r="N535" s="47">
        <f t="shared" si="122"/>
        <v>1848</v>
      </c>
      <c r="O535" s="91"/>
      <c r="P535" s="271"/>
    </row>
    <row r="536" spans="1:16" ht="18" customHeight="1" x14ac:dyDescent="0.2">
      <c r="A536" s="232"/>
      <c r="B536" s="9" t="s">
        <v>117</v>
      </c>
      <c r="C536" s="17" t="s">
        <v>533</v>
      </c>
      <c r="D536" s="91">
        <v>153</v>
      </c>
      <c r="E536" s="46">
        <v>7</v>
      </c>
      <c r="F536" s="46">
        <v>7</v>
      </c>
      <c r="G536" s="46">
        <f t="shared" si="119"/>
        <v>167</v>
      </c>
      <c r="H536" s="60">
        <v>1533</v>
      </c>
      <c r="I536" s="46">
        <v>12</v>
      </c>
      <c r="J536" s="61">
        <f t="shared" si="120"/>
        <v>1545</v>
      </c>
      <c r="K536" s="60">
        <v>3248</v>
      </c>
      <c r="L536" s="46">
        <v>58</v>
      </c>
      <c r="M536" s="61">
        <f t="shared" si="121"/>
        <v>3306</v>
      </c>
      <c r="N536" s="47">
        <f t="shared" si="122"/>
        <v>1712</v>
      </c>
      <c r="O536" s="91"/>
      <c r="P536" s="271"/>
    </row>
    <row r="537" spans="1:16" ht="18" customHeight="1" x14ac:dyDescent="0.2">
      <c r="A537" s="232"/>
      <c r="B537" s="9" t="s">
        <v>117</v>
      </c>
      <c r="C537" s="17" t="s">
        <v>534</v>
      </c>
      <c r="D537" s="91">
        <v>118</v>
      </c>
      <c r="E537" s="46">
        <v>7</v>
      </c>
      <c r="F537" s="46">
        <v>2</v>
      </c>
      <c r="G537" s="46">
        <f t="shared" si="119"/>
        <v>127</v>
      </c>
      <c r="H537" s="60">
        <v>697</v>
      </c>
      <c r="I537" s="46">
        <v>0</v>
      </c>
      <c r="J537" s="61">
        <f t="shared" si="120"/>
        <v>697</v>
      </c>
      <c r="K537" s="60">
        <v>1037</v>
      </c>
      <c r="L537" s="46">
        <v>0</v>
      </c>
      <c r="M537" s="61">
        <f t="shared" si="121"/>
        <v>1037</v>
      </c>
      <c r="N537" s="47">
        <f t="shared" si="122"/>
        <v>824</v>
      </c>
      <c r="O537" s="91"/>
      <c r="P537" s="271"/>
    </row>
    <row r="538" spans="1:16" ht="18" customHeight="1" x14ac:dyDescent="0.2">
      <c r="A538" s="232"/>
      <c r="B538" s="11" t="s">
        <v>117</v>
      </c>
      <c r="C538" s="19" t="s">
        <v>535</v>
      </c>
      <c r="D538" s="105">
        <v>240</v>
      </c>
      <c r="E538" s="50">
        <v>12</v>
      </c>
      <c r="F538" s="50">
        <v>10</v>
      </c>
      <c r="G538" s="50">
        <f t="shared" si="119"/>
        <v>262</v>
      </c>
      <c r="H538" s="56">
        <v>974</v>
      </c>
      <c r="I538" s="50">
        <v>0</v>
      </c>
      <c r="J538" s="57">
        <f t="shared" si="120"/>
        <v>974</v>
      </c>
      <c r="K538" s="56">
        <v>1763</v>
      </c>
      <c r="L538" s="50">
        <v>0</v>
      </c>
      <c r="M538" s="57">
        <f t="shared" si="121"/>
        <v>1763</v>
      </c>
      <c r="N538" s="51">
        <f t="shared" si="122"/>
        <v>1236</v>
      </c>
      <c r="O538" s="91"/>
      <c r="P538" s="271"/>
    </row>
    <row r="539" spans="1:16" ht="18" customHeight="1" x14ac:dyDescent="0.2">
      <c r="A539" s="232"/>
      <c r="B539" s="9" t="s">
        <v>117</v>
      </c>
      <c r="C539" s="17" t="s">
        <v>536</v>
      </c>
      <c r="D539" s="91">
        <v>27</v>
      </c>
      <c r="E539" s="46">
        <v>1</v>
      </c>
      <c r="F539" s="46">
        <v>1</v>
      </c>
      <c r="G539" s="46">
        <f t="shared" si="119"/>
        <v>29</v>
      </c>
      <c r="H539" s="60">
        <v>1195</v>
      </c>
      <c r="I539" s="46">
        <v>0</v>
      </c>
      <c r="J539" s="61">
        <f t="shared" si="120"/>
        <v>1195</v>
      </c>
      <c r="K539" s="60">
        <v>1973</v>
      </c>
      <c r="L539" s="46">
        <v>0</v>
      </c>
      <c r="M539" s="61">
        <f t="shared" si="121"/>
        <v>1973</v>
      </c>
      <c r="N539" s="47">
        <f t="shared" si="122"/>
        <v>1224</v>
      </c>
      <c r="O539" s="91"/>
      <c r="P539" s="271"/>
    </row>
    <row r="540" spans="1:16" ht="18" customHeight="1" x14ac:dyDescent="0.2">
      <c r="A540" s="232"/>
      <c r="B540" s="9" t="s">
        <v>117</v>
      </c>
      <c r="C540" s="17" t="s">
        <v>537</v>
      </c>
      <c r="D540" s="91">
        <v>8</v>
      </c>
      <c r="E540" s="46">
        <v>1</v>
      </c>
      <c r="F540" s="46">
        <v>0</v>
      </c>
      <c r="G540" s="46">
        <f t="shared" si="119"/>
        <v>9</v>
      </c>
      <c r="H540" s="60">
        <v>81</v>
      </c>
      <c r="I540" s="46">
        <v>0</v>
      </c>
      <c r="J540" s="61">
        <f t="shared" si="120"/>
        <v>81</v>
      </c>
      <c r="K540" s="60">
        <v>582</v>
      </c>
      <c r="L540" s="46">
        <v>0</v>
      </c>
      <c r="M540" s="61">
        <f t="shared" si="121"/>
        <v>582</v>
      </c>
      <c r="N540" s="47">
        <f t="shared" si="122"/>
        <v>90</v>
      </c>
      <c r="O540" s="91"/>
      <c r="P540" s="271"/>
    </row>
    <row r="541" spans="1:16" ht="18" customHeight="1" x14ac:dyDescent="0.2">
      <c r="A541" s="233"/>
      <c r="B541" s="21" t="s">
        <v>119</v>
      </c>
      <c r="C541" s="22" t="s">
        <v>145</v>
      </c>
      <c r="D541" s="106">
        <f>SUM(D529:D540)</f>
        <v>1109</v>
      </c>
      <c r="E541" s="53">
        <f t="shared" ref="E541:N541" si="123">SUM(E529:E540)</f>
        <v>88</v>
      </c>
      <c r="F541" s="53">
        <f t="shared" si="123"/>
        <v>60</v>
      </c>
      <c r="G541" s="53">
        <f t="shared" si="123"/>
        <v>1257</v>
      </c>
      <c r="H541" s="81">
        <f t="shared" si="123"/>
        <v>24524</v>
      </c>
      <c r="I541" s="53">
        <f t="shared" si="123"/>
        <v>152</v>
      </c>
      <c r="J541" s="82">
        <f t="shared" si="123"/>
        <v>24676</v>
      </c>
      <c r="K541" s="81">
        <f t="shared" si="123"/>
        <v>43309</v>
      </c>
      <c r="L541" s="53">
        <f t="shared" si="123"/>
        <v>470</v>
      </c>
      <c r="M541" s="82">
        <f t="shared" si="123"/>
        <v>43779</v>
      </c>
      <c r="N541" s="54">
        <f t="shared" si="123"/>
        <v>25933</v>
      </c>
      <c r="O541" s="128"/>
      <c r="P541" s="271"/>
    </row>
    <row r="542" spans="1:16" ht="18" customHeight="1" x14ac:dyDescent="0.2">
      <c r="A542" s="229" t="s">
        <v>32</v>
      </c>
      <c r="B542" s="26" t="s">
        <v>117</v>
      </c>
      <c r="C542" s="24" t="s">
        <v>538</v>
      </c>
      <c r="D542" s="107">
        <v>80</v>
      </c>
      <c r="E542" s="76">
        <v>6</v>
      </c>
      <c r="F542" s="76">
        <v>0</v>
      </c>
      <c r="G542" s="76">
        <f t="shared" ref="G542:G553" si="124">+D542+E542+F542</f>
        <v>86</v>
      </c>
      <c r="H542" s="70">
        <v>2117</v>
      </c>
      <c r="I542" s="76">
        <v>10</v>
      </c>
      <c r="J542" s="71">
        <f t="shared" ref="J542:J553" si="125">+H542+I542</f>
        <v>2127</v>
      </c>
      <c r="K542" s="70">
        <v>4053</v>
      </c>
      <c r="L542" s="76">
        <v>35</v>
      </c>
      <c r="M542" s="71">
        <f t="shared" ref="M542:M553" si="126">+K542+L542</f>
        <v>4088</v>
      </c>
      <c r="N542" s="55">
        <f t="shared" ref="N542:N553" si="127">+G542+J542</f>
        <v>2213</v>
      </c>
      <c r="O542" s="91"/>
      <c r="P542" s="271"/>
    </row>
    <row r="543" spans="1:16" ht="18" customHeight="1" x14ac:dyDescent="0.2">
      <c r="A543" s="230"/>
      <c r="B543" s="23" t="s">
        <v>117</v>
      </c>
      <c r="C543" s="17" t="s">
        <v>539</v>
      </c>
      <c r="D543" s="91">
        <v>27</v>
      </c>
      <c r="E543" s="46">
        <v>3</v>
      </c>
      <c r="F543" s="46">
        <v>0</v>
      </c>
      <c r="G543" s="46">
        <f t="shared" si="124"/>
        <v>30</v>
      </c>
      <c r="H543" s="60">
        <v>2807</v>
      </c>
      <c r="I543" s="46">
        <v>41</v>
      </c>
      <c r="J543" s="61">
        <f t="shared" si="125"/>
        <v>2848</v>
      </c>
      <c r="K543" s="60">
        <v>5670</v>
      </c>
      <c r="L543" s="46">
        <v>70</v>
      </c>
      <c r="M543" s="61">
        <f t="shared" si="126"/>
        <v>5740</v>
      </c>
      <c r="N543" s="47">
        <f t="shared" si="127"/>
        <v>2878</v>
      </c>
      <c r="O543" s="91"/>
      <c r="P543" s="271"/>
    </row>
    <row r="544" spans="1:16" ht="18" customHeight="1" x14ac:dyDescent="0.2">
      <c r="A544" s="230"/>
      <c r="B544" s="23" t="s">
        <v>117</v>
      </c>
      <c r="C544" s="17" t="s">
        <v>540</v>
      </c>
      <c r="D544" s="91">
        <v>0</v>
      </c>
      <c r="E544" s="46">
        <v>0</v>
      </c>
      <c r="F544" s="46">
        <v>0</v>
      </c>
      <c r="G544" s="46">
        <f t="shared" si="124"/>
        <v>0</v>
      </c>
      <c r="H544" s="60">
        <v>206</v>
      </c>
      <c r="I544" s="46">
        <v>0</v>
      </c>
      <c r="J544" s="61">
        <f t="shared" si="125"/>
        <v>206</v>
      </c>
      <c r="K544" s="60">
        <v>1200</v>
      </c>
      <c r="L544" s="46">
        <v>10</v>
      </c>
      <c r="M544" s="61">
        <f t="shared" si="126"/>
        <v>1210</v>
      </c>
      <c r="N544" s="47">
        <f t="shared" si="127"/>
        <v>206</v>
      </c>
      <c r="O544" s="91"/>
      <c r="P544" s="271"/>
    </row>
    <row r="545" spans="1:16" ht="18" customHeight="1" x14ac:dyDescent="0.2">
      <c r="A545" s="230"/>
      <c r="B545" s="23" t="s">
        <v>117</v>
      </c>
      <c r="C545" s="17" t="s">
        <v>541</v>
      </c>
      <c r="D545" s="91">
        <v>3</v>
      </c>
      <c r="E545" s="46">
        <v>1</v>
      </c>
      <c r="F545" s="46">
        <v>0</v>
      </c>
      <c r="G545" s="46">
        <f t="shared" si="124"/>
        <v>4</v>
      </c>
      <c r="H545" s="60">
        <v>3871</v>
      </c>
      <c r="I545" s="46">
        <v>9</v>
      </c>
      <c r="J545" s="61">
        <f t="shared" si="125"/>
        <v>3880</v>
      </c>
      <c r="K545" s="60">
        <v>6820</v>
      </c>
      <c r="L545" s="46">
        <v>30</v>
      </c>
      <c r="M545" s="61">
        <f t="shared" si="126"/>
        <v>6850</v>
      </c>
      <c r="N545" s="47">
        <f t="shared" si="127"/>
        <v>3884</v>
      </c>
      <c r="O545" s="91"/>
      <c r="P545" s="271"/>
    </row>
    <row r="546" spans="1:16" ht="18" customHeight="1" x14ac:dyDescent="0.2">
      <c r="A546" s="230"/>
      <c r="B546" s="23" t="s">
        <v>117</v>
      </c>
      <c r="C546" s="17" t="s">
        <v>542</v>
      </c>
      <c r="D546" s="91">
        <v>42</v>
      </c>
      <c r="E546" s="46">
        <v>4</v>
      </c>
      <c r="F546" s="46">
        <v>0</v>
      </c>
      <c r="G546" s="46">
        <f t="shared" si="124"/>
        <v>46</v>
      </c>
      <c r="H546" s="60">
        <v>2949</v>
      </c>
      <c r="I546" s="46">
        <v>52</v>
      </c>
      <c r="J546" s="61">
        <f t="shared" si="125"/>
        <v>3001</v>
      </c>
      <c r="K546" s="60">
        <v>6150</v>
      </c>
      <c r="L546" s="46">
        <v>90</v>
      </c>
      <c r="M546" s="61">
        <f t="shared" si="126"/>
        <v>6240</v>
      </c>
      <c r="N546" s="47">
        <f t="shared" si="127"/>
        <v>3047</v>
      </c>
      <c r="O546" s="91"/>
      <c r="P546" s="271"/>
    </row>
    <row r="547" spans="1:16" ht="18" customHeight="1" x14ac:dyDescent="0.2">
      <c r="A547" s="230"/>
      <c r="B547" s="27" t="s">
        <v>117</v>
      </c>
      <c r="C547" s="18" t="s">
        <v>543</v>
      </c>
      <c r="D547" s="104">
        <v>3</v>
      </c>
      <c r="E547" s="48">
        <v>1</v>
      </c>
      <c r="F547" s="48">
        <v>0</v>
      </c>
      <c r="G547" s="48">
        <f t="shared" si="124"/>
        <v>4</v>
      </c>
      <c r="H547" s="58">
        <v>2366</v>
      </c>
      <c r="I547" s="48">
        <v>20</v>
      </c>
      <c r="J547" s="59">
        <f t="shared" si="125"/>
        <v>2386</v>
      </c>
      <c r="K547" s="58">
        <v>3900</v>
      </c>
      <c r="L547" s="48">
        <v>30</v>
      </c>
      <c r="M547" s="59">
        <f t="shared" si="126"/>
        <v>3930</v>
      </c>
      <c r="N547" s="49">
        <f t="shared" si="127"/>
        <v>2390</v>
      </c>
      <c r="O547" s="91"/>
      <c r="P547" s="271"/>
    </row>
    <row r="548" spans="1:16" ht="18" customHeight="1" x14ac:dyDescent="0.2">
      <c r="A548" s="230"/>
      <c r="B548" s="23" t="s">
        <v>117</v>
      </c>
      <c r="C548" s="17" t="s">
        <v>544</v>
      </c>
      <c r="D548" s="91">
        <v>10</v>
      </c>
      <c r="E548" s="46">
        <v>0</v>
      </c>
      <c r="F548" s="46">
        <v>0</v>
      </c>
      <c r="G548" s="46">
        <f t="shared" si="124"/>
        <v>10</v>
      </c>
      <c r="H548" s="60">
        <v>2737</v>
      </c>
      <c r="I548" s="46">
        <v>30</v>
      </c>
      <c r="J548" s="61">
        <f t="shared" si="125"/>
        <v>2767</v>
      </c>
      <c r="K548" s="60">
        <v>4636</v>
      </c>
      <c r="L548" s="46">
        <v>45</v>
      </c>
      <c r="M548" s="61">
        <f t="shared" si="126"/>
        <v>4681</v>
      </c>
      <c r="N548" s="47">
        <f t="shared" si="127"/>
        <v>2777</v>
      </c>
      <c r="O548" s="91"/>
      <c r="P548" s="271"/>
    </row>
    <row r="549" spans="1:16" ht="18" customHeight="1" x14ac:dyDescent="0.2">
      <c r="A549" s="230"/>
      <c r="B549" s="23" t="s">
        <v>117</v>
      </c>
      <c r="C549" s="17" t="s">
        <v>545</v>
      </c>
      <c r="D549" s="91">
        <v>0</v>
      </c>
      <c r="E549" s="46">
        <v>1</v>
      </c>
      <c r="F549" s="46">
        <v>0</v>
      </c>
      <c r="G549" s="46">
        <f t="shared" si="124"/>
        <v>1</v>
      </c>
      <c r="H549" s="60">
        <v>2360</v>
      </c>
      <c r="I549" s="46">
        <v>30</v>
      </c>
      <c r="J549" s="61">
        <f t="shared" si="125"/>
        <v>2390</v>
      </c>
      <c r="K549" s="60">
        <v>4000</v>
      </c>
      <c r="L549" s="46">
        <v>47</v>
      </c>
      <c r="M549" s="61">
        <f t="shared" si="126"/>
        <v>4047</v>
      </c>
      <c r="N549" s="47">
        <f t="shared" si="127"/>
        <v>2391</v>
      </c>
      <c r="O549" s="91"/>
      <c r="P549" s="271"/>
    </row>
    <row r="550" spans="1:16" ht="18" customHeight="1" x14ac:dyDescent="0.2">
      <c r="A550" s="230"/>
      <c r="B550" s="23" t="s">
        <v>117</v>
      </c>
      <c r="C550" s="17" t="s">
        <v>546</v>
      </c>
      <c r="D550" s="91">
        <v>17</v>
      </c>
      <c r="E550" s="46">
        <v>2</v>
      </c>
      <c r="F550" s="46">
        <v>0</v>
      </c>
      <c r="G550" s="46">
        <f t="shared" si="124"/>
        <v>19</v>
      </c>
      <c r="H550" s="60">
        <v>5444</v>
      </c>
      <c r="I550" s="46">
        <v>37</v>
      </c>
      <c r="J550" s="61">
        <f t="shared" si="125"/>
        <v>5481</v>
      </c>
      <c r="K550" s="60">
        <v>9800</v>
      </c>
      <c r="L550" s="46">
        <v>70</v>
      </c>
      <c r="M550" s="61">
        <f t="shared" si="126"/>
        <v>9870</v>
      </c>
      <c r="N550" s="47">
        <f t="shared" si="127"/>
        <v>5500</v>
      </c>
      <c r="O550" s="91"/>
      <c r="P550" s="271"/>
    </row>
    <row r="551" spans="1:16" ht="18" customHeight="1" x14ac:dyDescent="0.2">
      <c r="A551" s="230"/>
      <c r="B551" s="28" t="s">
        <v>117</v>
      </c>
      <c r="C551" s="19" t="s">
        <v>547</v>
      </c>
      <c r="D551" s="105">
        <v>0</v>
      </c>
      <c r="E551" s="50">
        <v>0</v>
      </c>
      <c r="F551" s="50">
        <v>0</v>
      </c>
      <c r="G551" s="50">
        <f t="shared" si="124"/>
        <v>0</v>
      </c>
      <c r="H551" s="56">
        <v>1472</v>
      </c>
      <c r="I551" s="50">
        <v>4</v>
      </c>
      <c r="J551" s="57">
        <f t="shared" si="125"/>
        <v>1476</v>
      </c>
      <c r="K551" s="56">
        <v>3310</v>
      </c>
      <c r="L551" s="50">
        <v>10</v>
      </c>
      <c r="M551" s="57">
        <f t="shared" si="126"/>
        <v>3320</v>
      </c>
      <c r="N551" s="51">
        <f t="shared" si="127"/>
        <v>1476</v>
      </c>
      <c r="O551" s="91"/>
      <c r="P551" s="271"/>
    </row>
    <row r="552" spans="1:16" ht="18" customHeight="1" x14ac:dyDescent="0.2">
      <c r="A552" s="230"/>
      <c r="B552" s="35" t="s">
        <v>117</v>
      </c>
      <c r="C552" s="17" t="s">
        <v>548</v>
      </c>
      <c r="D552" s="91">
        <v>13</v>
      </c>
      <c r="E552" s="46">
        <v>0</v>
      </c>
      <c r="F552" s="46">
        <v>0</v>
      </c>
      <c r="G552" s="46">
        <f t="shared" si="124"/>
        <v>13</v>
      </c>
      <c r="H552" s="60">
        <v>524</v>
      </c>
      <c r="I552" s="46">
        <v>8</v>
      </c>
      <c r="J552" s="61">
        <f t="shared" si="125"/>
        <v>532</v>
      </c>
      <c r="K552" s="60">
        <v>1723</v>
      </c>
      <c r="L552" s="46">
        <v>13</v>
      </c>
      <c r="M552" s="61">
        <f t="shared" si="126"/>
        <v>1736</v>
      </c>
      <c r="N552" s="47">
        <f t="shared" si="127"/>
        <v>545</v>
      </c>
      <c r="O552" s="91"/>
      <c r="P552" s="271"/>
    </row>
    <row r="553" spans="1:16" ht="18" customHeight="1" x14ac:dyDescent="0.2">
      <c r="A553" s="230"/>
      <c r="B553" s="35"/>
      <c r="C553" s="17" t="s">
        <v>549</v>
      </c>
      <c r="D553" s="91">
        <v>2</v>
      </c>
      <c r="E553" s="46">
        <v>0</v>
      </c>
      <c r="F553" s="46">
        <v>0</v>
      </c>
      <c r="G553" s="46">
        <f t="shared" si="124"/>
        <v>2</v>
      </c>
      <c r="H553" s="60">
        <v>0</v>
      </c>
      <c r="I553" s="46">
        <v>0</v>
      </c>
      <c r="J553" s="61">
        <f t="shared" si="125"/>
        <v>0</v>
      </c>
      <c r="K553" s="60">
        <v>0</v>
      </c>
      <c r="L553" s="46">
        <v>0</v>
      </c>
      <c r="M553" s="61">
        <f t="shared" si="126"/>
        <v>0</v>
      </c>
      <c r="N553" s="47">
        <f t="shared" si="127"/>
        <v>2</v>
      </c>
      <c r="O553" s="91"/>
      <c r="P553" s="271"/>
    </row>
    <row r="554" spans="1:16" ht="18" customHeight="1" x14ac:dyDescent="0.2">
      <c r="A554" s="231"/>
      <c r="B554" s="21" t="s">
        <v>119</v>
      </c>
      <c r="C554" s="22" t="s">
        <v>145</v>
      </c>
      <c r="D554" s="106">
        <f>SUM(D542:D553)</f>
        <v>197</v>
      </c>
      <c r="E554" s="53">
        <f t="shared" ref="E554:N554" si="128">SUM(E542:E553)</f>
        <v>18</v>
      </c>
      <c r="F554" s="53">
        <f t="shared" si="128"/>
        <v>0</v>
      </c>
      <c r="G554" s="53">
        <f t="shared" si="128"/>
        <v>215</v>
      </c>
      <c r="H554" s="81">
        <f t="shared" si="128"/>
        <v>26853</v>
      </c>
      <c r="I554" s="53">
        <f t="shared" si="128"/>
        <v>241</v>
      </c>
      <c r="J554" s="82">
        <f t="shared" si="128"/>
        <v>27094</v>
      </c>
      <c r="K554" s="81">
        <f t="shared" si="128"/>
        <v>51262</v>
      </c>
      <c r="L554" s="53">
        <f t="shared" si="128"/>
        <v>450</v>
      </c>
      <c r="M554" s="82">
        <f t="shared" si="128"/>
        <v>51712</v>
      </c>
      <c r="N554" s="54">
        <f t="shared" si="128"/>
        <v>27309</v>
      </c>
      <c r="O554" s="128"/>
      <c r="P554" s="271"/>
    </row>
    <row r="555" spans="1:16" s="142" customFormat="1" ht="28.5" customHeight="1" x14ac:dyDescent="0.2">
      <c r="A555" s="186" t="s">
        <v>145</v>
      </c>
      <c r="B555" s="186"/>
      <c r="C555" s="186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47"/>
      <c r="P555" s="154"/>
    </row>
    <row r="556" spans="1:16" s="142" customFormat="1" ht="24" customHeight="1" thickBot="1" x14ac:dyDescent="0.25">
      <c r="A556" s="188" t="s">
        <v>9</v>
      </c>
      <c r="B556" s="188"/>
      <c r="C556" s="188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  <c r="O556" s="148"/>
      <c r="P556" s="154"/>
    </row>
    <row r="557" spans="1:16" ht="31.5" customHeight="1" thickTop="1" x14ac:dyDescent="0.2">
      <c r="A557" s="217" t="s">
        <v>5</v>
      </c>
      <c r="B557" s="218"/>
      <c r="C557" s="219"/>
      <c r="D557" s="214" t="s">
        <v>201</v>
      </c>
      <c r="E557" s="215"/>
      <c r="F557" s="215"/>
      <c r="G557" s="216"/>
      <c r="H557" s="223" t="s">
        <v>202</v>
      </c>
      <c r="I557" s="224"/>
      <c r="J557" s="225"/>
      <c r="K557" s="223" t="s">
        <v>203</v>
      </c>
      <c r="L557" s="224"/>
      <c r="M557" s="225"/>
      <c r="N557" s="111" t="s">
        <v>204</v>
      </c>
      <c r="O557" s="145"/>
      <c r="P557" s="271"/>
    </row>
    <row r="558" spans="1:16" ht="32.25" customHeight="1" thickBot="1" x14ac:dyDescent="0.25">
      <c r="A558" s="220"/>
      <c r="B558" s="221"/>
      <c r="C558" s="222"/>
      <c r="D558" s="112" t="s">
        <v>205</v>
      </c>
      <c r="E558" s="113" t="s">
        <v>206</v>
      </c>
      <c r="F558" s="113" t="s">
        <v>207</v>
      </c>
      <c r="G558" s="114" t="s">
        <v>208</v>
      </c>
      <c r="H558" s="115" t="s">
        <v>205</v>
      </c>
      <c r="I558" s="113" t="s">
        <v>206</v>
      </c>
      <c r="J558" s="116" t="s">
        <v>208</v>
      </c>
      <c r="K558" s="115" t="s">
        <v>205</v>
      </c>
      <c r="L558" s="113" t="s">
        <v>206</v>
      </c>
      <c r="M558" s="116" t="s">
        <v>208</v>
      </c>
      <c r="N558" s="117" t="s">
        <v>208</v>
      </c>
      <c r="O558" s="146"/>
      <c r="P558" s="271"/>
    </row>
    <row r="559" spans="1:16" ht="18" customHeight="1" thickTop="1" thickBot="1" x14ac:dyDescent="0.25">
      <c r="A559" s="226" t="s">
        <v>2</v>
      </c>
      <c r="B559" s="227"/>
      <c r="C559" s="228"/>
      <c r="D559" s="135">
        <f>SUM(D580,D598,D602,D607,D619,D634,D641,D651,D665,D669,D678,D689,D699,D704,D708,D714,D721,D727,D730,D732,D741,D748,D751,D757,D763)</f>
        <v>1502</v>
      </c>
      <c r="E559" s="136">
        <f t="shared" ref="E559:N559" si="129">SUM(E580,E598,E602,E607,E619,E634,E641,E651,E665,E669,E678,E689,E699,E704,E708,E714,E721,E727,E730,E732,E741,E748,E751,E757,E763)</f>
        <v>84</v>
      </c>
      <c r="F559" s="136">
        <f t="shared" si="129"/>
        <v>24</v>
      </c>
      <c r="G559" s="44">
        <f t="shared" si="129"/>
        <v>1610</v>
      </c>
      <c r="H559" s="136">
        <f t="shared" si="129"/>
        <v>198122</v>
      </c>
      <c r="I559" s="136">
        <f t="shared" si="129"/>
        <v>10558</v>
      </c>
      <c r="J559" s="44">
        <f t="shared" si="129"/>
        <v>208680</v>
      </c>
      <c r="K559" s="43">
        <f t="shared" si="129"/>
        <v>359702</v>
      </c>
      <c r="L559" s="42">
        <f t="shared" si="129"/>
        <v>21771</v>
      </c>
      <c r="M559" s="136">
        <f t="shared" si="129"/>
        <v>381473</v>
      </c>
      <c r="N559" s="137">
        <f t="shared" si="129"/>
        <v>210290</v>
      </c>
      <c r="O559" s="128"/>
      <c r="P559" s="271"/>
    </row>
    <row r="560" spans="1:16" ht="18" customHeight="1" thickTop="1" x14ac:dyDescent="0.2">
      <c r="A560" s="229" t="s">
        <v>187</v>
      </c>
      <c r="B560" s="23" t="s">
        <v>117</v>
      </c>
      <c r="C560" s="17" t="s">
        <v>550</v>
      </c>
      <c r="D560" s="46">
        <v>102</v>
      </c>
      <c r="E560" s="46">
        <v>19</v>
      </c>
      <c r="F560" s="46">
        <v>3</v>
      </c>
      <c r="G560" s="91">
        <f t="shared" ref="G560:G579" si="130">+D560+E560+F560</f>
        <v>124</v>
      </c>
      <c r="H560" s="60">
        <v>4097</v>
      </c>
      <c r="I560" s="46">
        <v>425</v>
      </c>
      <c r="J560" s="61">
        <f t="shared" ref="J560:J579" si="131">+H560+I560</f>
        <v>4522</v>
      </c>
      <c r="K560" s="60">
        <v>8573</v>
      </c>
      <c r="L560" s="46">
        <v>1525</v>
      </c>
      <c r="M560" s="61">
        <f t="shared" ref="M560:M579" si="132">+K560+L560</f>
        <v>10098</v>
      </c>
      <c r="N560" s="47">
        <f t="shared" ref="N560:N579" si="133">+G560+J560</f>
        <v>4646</v>
      </c>
      <c r="O560" s="128"/>
      <c r="P560" s="271"/>
    </row>
    <row r="561" spans="1:16" ht="18" customHeight="1" x14ac:dyDescent="0.2">
      <c r="A561" s="232"/>
      <c r="B561" s="9" t="s">
        <v>117</v>
      </c>
      <c r="C561" s="17" t="s">
        <v>551</v>
      </c>
      <c r="D561" s="46">
        <v>8</v>
      </c>
      <c r="E561" s="46">
        <v>1</v>
      </c>
      <c r="F561" s="46">
        <v>1</v>
      </c>
      <c r="G561" s="91">
        <f t="shared" si="130"/>
        <v>10</v>
      </c>
      <c r="H561" s="60">
        <v>2742</v>
      </c>
      <c r="I561" s="46">
        <v>203</v>
      </c>
      <c r="J561" s="61">
        <f t="shared" si="131"/>
        <v>2945</v>
      </c>
      <c r="K561" s="60">
        <v>5250</v>
      </c>
      <c r="L561" s="46">
        <v>547</v>
      </c>
      <c r="M561" s="61">
        <f t="shared" si="132"/>
        <v>5797</v>
      </c>
      <c r="N561" s="47">
        <f t="shared" si="133"/>
        <v>2955</v>
      </c>
      <c r="O561" s="91"/>
      <c r="P561" s="271"/>
    </row>
    <row r="562" spans="1:16" ht="18" customHeight="1" x14ac:dyDescent="0.2">
      <c r="A562" s="232"/>
      <c r="B562" s="9" t="s">
        <v>117</v>
      </c>
      <c r="C562" s="17" t="s">
        <v>552</v>
      </c>
      <c r="D562" s="46">
        <v>1</v>
      </c>
      <c r="E562" s="46">
        <v>3</v>
      </c>
      <c r="F562" s="46">
        <v>0</v>
      </c>
      <c r="G562" s="91">
        <f t="shared" si="130"/>
        <v>4</v>
      </c>
      <c r="H562" s="60">
        <v>1199</v>
      </c>
      <c r="I562" s="46">
        <v>226</v>
      </c>
      <c r="J562" s="61">
        <f t="shared" si="131"/>
        <v>1425</v>
      </c>
      <c r="K562" s="60">
        <v>2427</v>
      </c>
      <c r="L562" s="46">
        <v>785</v>
      </c>
      <c r="M562" s="61">
        <f t="shared" si="132"/>
        <v>3212</v>
      </c>
      <c r="N562" s="47">
        <f t="shared" si="133"/>
        <v>1429</v>
      </c>
      <c r="O562" s="91"/>
      <c r="P562" s="271"/>
    </row>
    <row r="563" spans="1:16" ht="18" customHeight="1" x14ac:dyDescent="0.2">
      <c r="A563" s="232"/>
      <c r="B563" s="9" t="s">
        <v>117</v>
      </c>
      <c r="C563" s="17" t="s">
        <v>553</v>
      </c>
      <c r="D563" s="46">
        <v>1</v>
      </c>
      <c r="E563" s="46">
        <v>0</v>
      </c>
      <c r="F563" s="46">
        <v>1</v>
      </c>
      <c r="G563" s="91">
        <f t="shared" si="130"/>
        <v>2</v>
      </c>
      <c r="H563" s="60">
        <v>193</v>
      </c>
      <c r="I563" s="46">
        <v>16</v>
      </c>
      <c r="J563" s="61">
        <f t="shared" si="131"/>
        <v>209</v>
      </c>
      <c r="K563" s="60">
        <v>785</v>
      </c>
      <c r="L563" s="46">
        <v>128</v>
      </c>
      <c r="M563" s="61">
        <f t="shared" si="132"/>
        <v>913</v>
      </c>
      <c r="N563" s="47">
        <f t="shared" si="133"/>
        <v>211</v>
      </c>
      <c r="O563" s="91"/>
      <c r="P563" s="271"/>
    </row>
    <row r="564" spans="1:16" ht="18" customHeight="1" x14ac:dyDescent="0.2">
      <c r="A564" s="232"/>
      <c r="B564" s="9" t="s">
        <v>117</v>
      </c>
      <c r="C564" s="17" t="s">
        <v>554</v>
      </c>
      <c r="D564" s="46">
        <v>0</v>
      </c>
      <c r="E564" s="46">
        <v>0</v>
      </c>
      <c r="F564" s="46">
        <v>0</v>
      </c>
      <c r="G564" s="91">
        <f t="shared" si="130"/>
        <v>0</v>
      </c>
      <c r="H564" s="60">
        <v>1024</v>
      </c>
      <c r="I564" s="46">
        <v>28</v>
      </c>
      <c r="J564" s="61">
        <f t="shared" si="131"/>
        <v>1052</v>
      </c>
      <c r="K564" s="60">
        <v>1520</v>
      </c>
      <c r="L564" s="46">
        <v>196</v>
      </c>
      <c r="M564" s="61">
        <f t="shared" si="132"/>
        <v>1716</v>
      </c>
      <c r="N564" s="47">
        <f t="shared" si="133"/>
        <v>1052</v>
      </c>
      <c r="O564" s="91"/>
      <c r="P564" s="271"/>
    </row>
    <row r="565" spans="1:16" ht="18" customHeight="1" x14ac:dyDescent="0.2">
      <c r="A565" s="232"/>
      <c r="B565" s="10" t="s">
        <v>145</v>
      </c>
      <c r="C565" s="18" t="s">
        <v>555</v>
      </c>
      <c r="D565" s="48">
        <v>103</v>
      </c>
      <c r="E565" s="48">
        <v>0</v>
      </c>
      <c r="F565" s="48">
        <v>0</v>
      </c>
      <c r="G565" s="104">
        <f t="shared" si="130"/>
        <v>103</v>
      </c>
      <c r="H565" s="58">
        <v>297</v>
      </c>
      <c r="I565" s="48">
        <v>15</v>
      </c>
      <c r="J565" s="59">
        <f t="shared" si="131"/>
        <v>312</v>
      </c>
      <c r="K565" s="58">
        <v>484</v>
      </c>
      <c r="L565" s="48">
        <v>15</v>
      </c>
      <c r="M565" s="59">
        <f t="shared" si="132"/>
        <v>499</v>
      </c>
      <c r="N565" s="49">
        <f t="shared" si="133"/>
        <v>415</v>
      </c>
      <c r="O565" s="91"/>
      <c r="P565" s="271"/>
    </row>
    <row r="566" spans="1:16" ht="18" customHeight="1" x14ac:dyDescent="0.2">
      <c r="A566" s="232"/>
      <c r="B566" s="9" t="s">
        <v>145</v>
      </c>
      <c r="C566" s="17" t="s">
        <v>556</v>
      </c>
      <c r="D566" s="46">
        <v>0</v>
      </c>
      <c r="E566" s="46">
        <v>0</v>
      </c>
      <c r="F566" s="46">
        <v>0</v>
      </c>
      <c r="G566" s="91">
        <f t="shared" si="130"/>
        <v>0</v>
      </c>
      <c r="H566" s="60">
        <v>332</v>
      </c>
      <c r="I566" s="46">
        <v>13</v>
      </c>
      <c r="J566" s="61">
        <f t="shared" si="131"/>
        <v>345</v>
      </c>
      <c r="K566" s="60">
        <v>541</v>
      </c>
      <c r="L566" s="46">
        <v>44</v>
      </c>
      <c r="M566" s="61">
        <f t="shared" si="132"/>
        <v>585</v>
      </c>
      <c r="N566" s="47">
        <f t="shared" si="133"/>
        <v>345</v>
      </c>
      <c r="O566" s="91"/>
      <c r="P566" s="154"/>
    </row>
    <row r="567" spans="1:16" ht="18" customHeight="1" x14ac:dyDescent="0.2">
      <c r="A567" s="232"/>
      <c r="B567" s="9" t="s">
        <v>117</v>
      </c>
      <c r="C567" s="17" t="s">
        <v>557</v>
      </c>
      <c r="D567" s="46">
        <v>14</v>
      </c>
      <c r="E567" s="46">
        <v>5</v>
      </c>
      <c r="F567" s="46">
        <v>2</v>
      </c>
      <c r="G567" s="91">
        <f t="shared" si="130"/>
        <v>21</v>
      </c>
      <c r="H567" s="60">
        <v>766</v>
      </c>
      <c r="I567" s="46">
        <v>48</v>
      </c>
      <c r="J567" s="61">
        <f t="shared" si="131"/>
        <v>814</v>
      </c>
      <c r="K567" s="60">
        <v>1673</v>
      </c>
      <c r="L567" s="46">
        <v>279</v>
      </c>
      <c r="M567" s="61">
        <f t="shared" si="132"/>
        <v>1952</v>
      </c>
      <c r="N567" s="47">
        <f t="shared" si="133"/>
        <v>835</v>
      </c>
      <c r="O567" s="91"/>
      <c r="P567" s="271"/>
    </row>
    <row r="568" spans="1:16" ht="18" customHeight="1" x14ac:dyDescent="0.2">
      <c r="A568" s="232"/>
      <c r="B568" s="9" t="s">
        <v>117</v>
      </c>
      <c r="C568" s="17" t="s">
        <v>558</v>
      </c>
      <c r="D568" s="46">
        <v>2</v>
      </c>
      <c r="E568" s="46">
        <v>0</v>
      </c>
      <c r="F568" s="46">
        <v>0</v>
      </c>
      <c r="G568" s="91">
        <f t="shared" si="130"/>
        <v>2</v>
      </c>
      <c r="H568" s="60">
        <v>40</v>
      </c>
      <c r="I568" s="46">
        <v>5</v>
      </c>
      <c r="J568" s="61">
        <f t="shared" si="131"/>
        <v>45</v>
      </c>
      <c r="K568" s="60">
        <v>132</v>
      </c>
      <c r="L568" s="46">
        <v>52</v>
      </c>
      <c r="M568" s="61">
        <f t="shared" si="132"/>
        <v>184</v>
      </c>
      <c r="N568" s="47">
        <f t="shared" si="133"/>
        <v>47</v>
      </c>
      <c r="O568" s="91"/>
      <c r="P568" s="271"/>
    </row>
    <row r="569" spans="1:16" ht="18" customHeight="1" x14ac:dyDescent="0.2">
      <c r="A569" s="232"/>
      <c r="B569" s="11" t="s">
        <v>117</v>
      </c>
      <c r="C569" s="19" t="s">
        <v>559</v>
      </c>
      <c r="D569" s="50">
        <v>7</v>
      </c>
      <c r="E569" s="50">
        <v>0</v>
      </c>
      <c r="F569" s="50">
        <v>1</v>
      </c>
      <c r="G569" s="105">
        <f t="shared" si="130"/>
        <v>8</v>
      </c>
      <c r="H569" s="56">
        <v>346</v>
      </c>
      <c r="I569" s="50">
        <v>84</v>
      </c>
      <c r="J569" s="57">
        <f t="shared" si="131"/>
        <v>430</v>
      </c>
      <c r="K569" s="56">
        <v>1082</v>
      </c>
      <c r="L569" s="50">
        <v>436</v>
      </c>
      <c r="M569" s="57">
        <f t="shared" si="132"/>
        <v>1518</v>
      </c>
      <c r="N569" s="51">
        <f t="shared" si="133"/>
        <v>438</v>
      </c>
      <c r="O569" s="91"/>
      <c r="P569" s="271"/>
    </row>
    <row r="570" spans="1:16" ht="18" customHeight="1" x14ac:dyDescent="0.2">
      <c r="A570" s="232"/>
      <c r="B570" s="9" t="s">
        <v>145</v>
      </c>
      <c r="C570" s="17" t="s">
        <v>560</v>
      </c>
      <c r="D570" s="46">
        <v>0</v>
      </c>
      <c r="E570" s="46">
        <v>0</v>
      </c>
      <c r="F570" s="46">
        <v>0</v>
      </c>
      <c r="G570" s="91">
        <f t="shared" si="130"/>
        <v>0</v>
      </c>
      <c r="H570" s="60">
        <v>164</v>
      </c>
      <c r="I570" s="46">
        <v>20</v>
      </c>
      <c r="J570" s="61">
        <f t="shared" si="131"/>
        <v>184</v>
      </c>
      <c r="K570" s="60">
        <v>210</v>
      </c>
      <c r="L570" s="46">
        <v>20</v>
      </c>
      <c r="M570" s="61">
        <f t="shared" si="132"/>
        <v>230</v>
      </c>
      <c r="N570" s="47">
        <f t="shared" si="133"/>
        <v>184</v>
      </c>
      <c r="O570" s="91"/>
      <c r="P570" s="271"/>
    </row>
    <row r="571" spans="1:16" ht="18" customHeight="1" x14ac:dyDescent="0.2">
      <c r="A571" s="232"/>
      <c r="B571" s="9" t="s">
        <v>145</v>
      </c>
      <c r="C571" s="17" t="s">
        <v>561</v>
      </c>
      <c r="D571" s="46">
        <v>0</v>
      </c>
      <c r="E571" s="46">
        <v>0</v>
      </c>
      <c r="F571" s="46">
        <v>0</v>
      </c>
      <c r="G571" s="91">
        <f t="shared" si="130"/>
        <v>0</v>
      </c>
      <c r="H571" s="60">
        <v>150</v>
      </c>
      <c r="I571" s="46">
        <v>47</v>
      </c>
      <c r="J571" s="61">
        <f t="shared" si="131"/>
        <v>197</v>
      </c>
      <c r="K571" s="60">
        <v>170</v>
      </c>
      <c r="L571" s="46">
        <v>92</v>
      </c>
      <c r="M571" s="61">
        <f t="shared" si="132"/>
        <v>262</v>
      </c>
      <c r="N571" s="47">
        <f t="shared" si="133"/>
        <v>197</v>
      </c>
      <c r="O571" s="91"/>
      <c r="P571" s="271"/>
    </row>
    <row r="572" spans="1:16" ht="18" customHeight="1" x14ac:dyDescent="0.2">
      <c r="A572" s="232"/>
      <c r="B572" s="9" t="s">
        <v>117</v>
      </c>
      <c r="C572" s="17" t="s">
        <v>562</v>
      </c>
      <c r="D572" s="46">
        <v>3</v>
      </c>
      <c r="E572" s="46">
        <v>0</v>
      </c>
      <c r="F572" s="46">
        <v>0</v>
      </c>
      <c r="G572" s="91">
        <f t="shared" si="130"/>
        <v>3</v>
      </c>
      <c r="H572" s="60">
        <v>233</v>
      </c>
      <c r="I572" s="46">
        <v>58</v>
      </c>
      <c r="J572" s="61">
        <f t="shared" si="131"/>
        <v>291</v>
      </c>
      <c r="K572" s="60">
        <v>484</v>
      </c>
      <c r="L572" s="46">
        <v>226</v>
      </c>
      <c r="M572" s="61">
        <f t="shared" si="132"/>
        <v>710</v>
      </c>
      <c r="N572" s="47">
        <f t="shared" si="133"/>
        <v>294</v>
      </c>
      <c r="O572" s="91"/>
      <c r="P572" s="271"/>
    </row>
    <row r="573" spans="1:16" ht="18" customHeight="1" x14ac:dyDescent="0.2">
      <c r="A573" s="232"/>
      <c r="B573" s="9" t="s">
        <v>145</v>
      </c>
      <c r="C573" s="17" t="s">
        <v>563</v>
      </c>
      <c r="D573" s="46">
        <v>0</v>
      </c>
      <c r="E573" s="46">
        <v>0</v>
      </c>
      <c r="F573" s="46">
        <v>0</v>
      </c>
      <c r="G573" s="91">
        <f t="shared" si="130"/>
        <v>0</v>
      </c>
      <c r="H573" s="60">
        <v>0</v>
      </c>
      <c r="I573" s="46">
        <v>24</v>
      </c>
      <c r="J573" s="61">
        <f t="shared" si="131"/>
        <v>24</v>
      </c>
      <c r="K573" s="60">
        <v>80</v>
      </c>
      <c r="L573" s="46">
        <v>24</v>
      </c>
      <c r="M573" s="61">
        <f t="shared" si="132"/>
        <v>104</v>
      </c>
      <c r="N573" s="47">
        <f t="shared" si="133"/>
        <v>24</v>
      </c>
      <c r="O573" s="91"/>
      <c r="P573" s="271"/>
    </row>
    <row r="574" spans="1:16" ht="18" customHeight="1" x14ac:dyDescent="0.2">
      <c r="A574" s="232"/>
      <c r="B574" s="9" t="s">
        <v>145</v>
      </c>
      <c r="C574" s="17" t="s">
        <v>564</v>
      </c>
      <c r="D574" s="46">
        <v>0</v>
      </c>
      <c r="E574" s="46">
        <v>0</v>
      </c>
      <c r="F574" s="46">
        <v>0</v>
      </c>
      <c r="G574" s="91">
        <f t="shared" si="130"/>
        <v>0</v>
      </c>
      <c r="H574" s="60">
        <v>46</v>
      </c>
      <c r="I574" s="46">
        <v>8</v>
      </c>
      <c r="J574" s="61">
        <f t="shared" si="131"/>
        <v>54</v>
      </c>
      <c r="K574" s="60">
        <v>74</v>
      </c>
      <c r="L574" s="46">
        <v>18</v>
      </c>
      <c r="M574" s="61">
        <f t="shared" si="132"/>
        <v>92</v>
      </c>
      <c r="N574" s="47">
        <f t="shared" si="133"/>
        <v>54</v>
      </c>
      <c r="O574" s="91"/>
      <c r="P574" s="271"/>
    </row>
    <row r="575" spans="1:16" ht="18" customHeight="1" x14ac:dyDescent="0.2">
      <c r="A575" s="232"/>
      <c r="B575" s="10" t="s">
        <v>117</v>
      </c>
      <c r="C575" s="18" t="s">
        <v>565</v>
      </c>
      <c r="D575" s="48">
        <v>3</v>
      </c>
      <c r="E575" s="48">
        <v>1</v>
      </c>
      <c r="F575" s="48">
        <v>0</v>
      </c>
      <c r="G575" s="104">
        <f t="shared" si="130"/>
        <v>4</v>
      </c>
      <c r="H575" s="58">
        <v>1190</v>
      </c>
      <c r="I575" s="48">
        <v>111</v>
      </c>
      <c r="J575" s="59">
        <f t="shared" si="131"/>
        <v>1301</v>
      </c>
      <c r="K575" s="58">
        <v>2191</v>
      </c>
      <c r="L575" s="48">
        <v>456</v>
      </c>
      <c r="M575" s="59">
        <f t="shared" si="132"/>
        <v>2647</v>
      </c>
      <c r="N575" s="49">
        <f t="shared" si="133"/>
        <v>1305</v>
      </c>
      <c r="O575" s="91"/>
      <c r="P575" s="271"/>
    </row>
    <row r="576" spans="1:16" ht="18" customHeight="1" x14ac:dyDescent="0.2">
      <c r="A576" s="232"/>
      <c r="B576" s="9" t="s">
        <v>117</v>
      </c>
      <c r="C576" s="17" t="s">
        <v>566</v>
      </c>
      <c r="D576" s="46">
        <v>1</v>
      </c>
      <c r="E576" s="46">
        <v>1</v>
      </c>
      <c r="F576" s="46">
        <v>0</v>
      </c>
      <c r="G576" s="91">
        <f t="shared" si="130"/>
        <v>2</v>
      </c>
      <c r="H576" s="60">
        <v>1008</v>
      </c>
      <c r="I576" s="46">
        <v>75</v>
      </c>
      <c r="J576" s="61">
        <f t="shared" si="131"/>
        <v>1083</v>
      </c>
      <c r="K576" s="60">
        <v>1892</v>
      </c>
      <c r="L576" s="46">
        <v>296</v>
      </c>
      <c r="M576" s="61">
        <f t="shared" si="132"/>
        <v>2188</v>
      </c>
      <c r="N576" s="47">
        <f t="shared" si="133"/>
        <v>1085</v>
      </c>
      <c r="O576" s="91"/>
      <c r="P576" s="271"/>
    </row>
    <row r="577" spans="1:16" ht="18" customHeight="1" x14ac:dyDescent="0.2">
      <c r="A577" s="232"/>
      <c r="B577" s="9" t="s">
        <v>145</v>
      </c>
      <c r="C577" s="17" t="s">
        <v>567</v>
      </c>
      <c r="D577" s="46">
        <v>0</v>
      </c>
      <c r="E577" s="46">
        <v>0</v>
      </c>
      <c r="F577" s="46">
        <v>0</v>
      </c>
      <c r="G577" s="91">
        <f t="shared" si="130"/>
        <v>0</v>
      </c>
      <c r="H577" s="60">
        <v>80</v>
      </c>
      <c r="I577" s="46">
        <v>4</v>
      </c>
      <c r="J577" s="61">
        <f t="shared" si="131"/>
        <v>84</v>
      </c>
      <c r="K577" s="60">
        <v>268</v>
      </c>
      <c r="L577" s="46">
        <v>4</v>
      </c>
      <c r="M577" s="61">
        <f t="shared" si="132"/>
        <v>272</v>
      </c>
      <c r="N577" s="47">
        <f t="shared" si="133"/>
        <v>84</v>
      </c>
      <c r="O577" s="91"/>
      <c r="P577" s="271"/>
    </row>
    <row r="578" spans="1:16" ht="18" customHeight="1" x14ac:dyDescent="0.2">
      <c r="A578" s="232"/>
      <c r="B578" s="9" t="s">
        <v>145</v>
      </c>
      <c r="C578" s="17" t="s">
        <v>568</v>
      </c>
      <c r="D578" s="46">
        <v>1</v>
      </c>
      <c r="E578" s="46">
        <v>0</v>
      </c>
      <c r="F578" s="46">
        <v>0</v>
      </c>
      <c r="G578" s="91">
        <f t="shared" si="130"/>
        <v>1</v>
      </c>
      <c r="H578" s="60">
        <v>222</v>
      </c>
      <c r="I578" s="46">
        <v>0</v>
      </c>
      <c r="J578" s="61">
        <f t="shared" si="131"/>
        <v>222</v>
      </c>
      <c r="K578" s="60">
        <v>547</v>
      </c>
      <c r="L578" s="46">
        <v>8</v>
      </c>
      <c r="M578" s="61">
        <f t="shared" si="132"/>
        <v>555</v>
      </c>
      <c r="N578" s="47">
        <f t="shared" si="133"/>
        <v>223</v>
      </c>
      <c r="O578" s="91"/>
      <c r="P578" s="271"/>
    </row>
    <row r="579" spans="1:16" ht="18" customHeight="1" x14ac:dyDescent="0.2">
      <c r="A579" s="232"/>
      <c r="B579" s="9" t="s">
        <v>145</v>
      </c>
      <c r="C579" s="20" t="s">
        <v>569</v>
      </c>
      <c r="D579" s="46">
        <v>0</v>
      </c>
      <c r="E579" s="46">
        <v>0</v>
      </c>
      <c r="F579" s="46">
        <v>0</v>
      </c>
      <c r="G579" s="91">
        <f t="shared" si="130"/>
        <v>0</v>
      </c>
      <c r="H579" s="60">
        <v>35</v>
      </c>
      <c r="I579" s="46">
        <v>0</v>
      </c>
      <c r="J579" s="61">
        <f t="shared" si="131"/>
        <v>35</v>
      </c>
      <c r="K579" s="60">
        <v>136</v>
      </c>
      <c r="L579" s="46">
        <v>0</v>
      </c>
      <c r="M579" s="61">
        <f t="shared" si="132"/>
        <v>136</v>
      </c>
      <c r="N579" s="47">
        <f t="shared" si="133"/>
        <v>35</v>
      </c>
      <c r="O579" s="91"/>
      <c r="P579" s="271"/>
    </row>
    <row r="580" spans="1:16" ht="18" customHeight="1" x14ac:dyDescent="0.2">
      <c r="A580" s="233"/>
      <c r="B580" s="21" t="s">
        <v>119</v>
      </c>
      <c r="C580" s="22" t="s">
        <v>145</v>
      </c>
      <c r="D580" s="106">
        <f>SUM(D560:D579)</f>
        <v>246</v>
      </c>
      <c r="E580" s="53">
        <f t="shared" ref="E580:N580" si="134">SUM(E560:E579)</f>
        <v>30</v>
      </c>
      <c r="F580" s="53">
        <f t="shared" si="134"/>
        <v>8</v>
      </c>
      <c r="G580" s="53">
        <f t="shared" si="134"/>
        <v>284</v>
      </c>
      <c r="H580" s="81">
        <f t="shared" si="134"/>
        <v>14164</v>
      </c>
      <c r="I580" s="53">
        <f t="shared" si="134"/>
        <v>1410</v>
      </c>
      <c r="J580" s="82">
        <f t="shared" si="134"/>
        <v>15574</v>
      </c>
      <c r="K580" s="81">
        <f t="shared" si="134"/>
        <v>28519</v>
      </c>
      <c r="L580" s="53">
        <f t="shared" si="134"/>
        <v>5151</v>
      </c>
      <c r="M580" s="82">
        <f t="shared" si="134"/>
        <v>33670</v>
      </c>
      <c r="N580" s="54">
        <f t="shared" si="134"/>
        <v>15858</v>
      </c>
      <c r="O580" s="128"/>
      <c r="P580" s="271"/>
    </row>
    <row r="581" spans="1:16" s="142" customFormat="1" ht="30.75" customHeight="1" x14ac:dyDescent="0.2">
      <c r="A581" s="234" t="s">
        <v>26</v>
      </c>
      <c r="B581" s="164" t="s">
        <v>117</v>
      </c>
      <c r="C581" s="165" t="s">
        <v>570</v>
      </c>
      <c r="D581" s="107">
        <v>36</v>
      </c>
      <c r="E581" s="76">
        <v>0</v>
      </c>
      <c r="F581" s="76">
        <v>0</v>
      </c>
      <c r="G581" s="71">
        <f>+D581+E581+F581</f>
        <v>36</v>
      </c>
      <c r="H581" s="70">
        <v>5540</v>
      </c>
      <c r="I581" s="76">
        <v>172</v>
      </c>
      <c r="J581" s="71">
        <f>+H581+I581</f>
        <v>5712</v>
      </c>
      <c r="K581" s="70">
        <v>13964</v>
      </c>
      <c r="L581" s="76">
        <v>358</v>
      </c>
      <c r="M581" s="71">
        <f>+K581+L581</f>
        <v>14322</v>
      </c>
      <c r="N581" s="55">
        <f>+G581+J581</f>
        <v>5748</v>
      </c>
      <c r="O581" s="91"/>
      <c r="P581" s="154"/>
    </row>
    <row r="582" spans="1:16" s="142" customFormat="1" ht="18" customHeight="1" x14ac:dyDescent="0.2">
      <c r="A582" s="235"/>
      <c r="B582" s="166" t="s">
        <v>117</v>
      </c>
      <c r="C582" s="167" t="s">
        <v>105</v>
      </c>
      <c r="D582" s="91">
        <v>0</v>
      </c>
      <c r="E582" s="46">
        <v>0</v>
      </c>
      <c r="F582" s="46">
        <v>0</v>
      </c>
      <c r="G582" s="61">
        <f>+D582+E582+F582</f>
        <v>0</v>
      </c>
      <c r="H582" s="60">
        <v>408</v>
      </c>
      <c r="I582" s="46">
        <v>13</v>
      </c>
      <c r="J582" s="61">
        <f>+H582+I582</f>
        <v>421</v>
      </c>
      <c r="K582" s="60">
        <v>1238</v>
      </c>
      <c r="L582" s="46">
        <v>42</v>
      </c>
      <c r="M582" s="61">
        <f>+K582+L582</f>
        <v>1280</v>
      </c>
      <c r="N582" s="47">
        <f>+G582+J582</f>
        <v>421</v>
      </c>
      <c r="O582" s="91"/>
      <c r="P582" s="154"/>
    </row>
    <row r="583" spans="1:16" s="142" customFormat="1" ht="18" customHeight="1" x14ac:dyDescent="0.2">
      <c r="A583" s="235"/>
      <c r="B583" s="168" t="s">
        <v>117</v>
      </c>
      <c r="C583" s="167" t="s">
        <v>106</v>
      </c>
      <c r="D583" s="91">
        <v>0</v>
      </c>
      <c r="E583" s="46">
        <v>0</v>
      </c>
      <c r="F583" s="46">
        <v>0</v>
      </c>
      <c r="G583" s="61">
        <f>+D583+E583+F583</f>
        <v>0</v>
      </c>
      <c r="H583" s="60">
        <v>243</v>
      </c>
      <c r="I583" s="46">
        <v>0</v>
      </c>
      <c r="J583" s="61">
        <f>+H583+I583</f>
        <v>243</v>
      </c>
      <c r="K583" s="60">
        <v>336</v>
      </c>
      <c r="L583" s="46">
        <v>0</v>
      </c>
      <c r="M583" s="61">
        <f>+K583+L583</f>
        <v>336</v>
      </c>
      <c r="N583" s="47">
        <f>+G583+J583</f>
        <v>243</v>
      </c>
      <c r="O583" s="91"/>
      <c r="P583" s="154"/>
    </row>
    <row r="584" spans="1:16" s="142" customFormat="1" ht="18" customHeight="1" x14ac:dyDescent="0.2">
      <c r="A584" s="235"/>
      <c r="B584" s="168" t="s">
        <v>117</v>
      </c>
      <c r="C584" s="167" t="s">
        <v>107</v>
      </c>
      <c r="D584" s="91">
        <v>0</v>
      </c>
      <c r="E584" s="46">
        <v>0</v>
      </c>
      <c r="F584" s="46">
        <v>0</v>
      </c>
      <c r="G584" s="61">
        <f>+D584+E584+F584</f>
        <v>0</v>
      </c>
      <c r="H584" s="60">
        <v>1914</v>
      </c>
      <c r="I584" s="46">
        <v>0</v>
      </c>
      <c r="J584" s="61">
        <f>+H584+I584</f>
        <v>1914</v>
      </c>
      <c r="K584" s="60">
        <v>3218</v>
      </c>
      <c r="L584" s="46">
        <v>0</v>
      </c>
      <c r="M584" s="61">
        <f>+K584+L584</f>
        <v>3218</v>
      </c>
      <c r="N584" s="47">
        <f>+G584+J584</f>
        <v>1914</v>
      </c>
      <c r="O584" s="91"/>
      <c r="P584" s="154"/>
    </row>
    <row r="585" spans="1:16" s="142" customFormat="1" ht="18" customHeight="1" x14ac:dyDescent="0.2">
      <c r="A585" s="236"/>
      <c r="B585" s="169" t="s">
        <v>117</v>
      </c>
      <c r="C585" s="170" t="s">
        <v>108</v>
      </c>
      <c r="D585" s="108">
        <v>0</v>
      </c>
      <c r="E585" s="79">
        <v>0</v>
      </c>
      <c r="F585" s="79">
        <v>0</v>
      </c>
      <c r="G585" s="63">
        <f>+D585+E585+F585</f>
        <v>0</v>
      </c>
      <c r="H585" s="62">
        <v>875</v>
      </c>
      <c r="I585" s="79">
        <v>54</v>
      </c>
      <c r="J585" s="63">
        <f>+H585+I585</f>
        <v>929</v>
      </c>
      <c r="K585" s="62">
        <v>1831</v>
      </c>
      <c r="L585" s="79">
        <v>109</v>
      </c>
      <c r="M585" s="63">
        <f>+K585+L585</f>
        <v>1940</v>
      </c>
      <c r="N585" s="64">
        <f>+G585+J585</f>
        <v>929</v>
      </c>
      <c r="O585" s="91"/>
      <c r="P585" s="154"/>
    </row>
    <row r="586" spans="1:16" s="154" customFormat="1" ht="18" customHeight="1" x14ac:dyDescent="0.2">
      <c r="A586" s="161" t="s">
        <v>145</v>
      </c>
      <c r="B586" s="162"/>
      <c r="C586" s="162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</row>
    <row r="587" spans="1:16" s="154" customFormat="1" ht="18" customHeight="1" x14ac:dyDescent="0.2">
      <c r="A587" s="161" t="s">
        <v>145</v>
      </c>
      <c r="B587" s="162"/>
      <c r="C587" s="162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</row>
    <row r="588" spans="1:16" s="154" customFormat="1" ht="18" customHeight="1" x14ac:dyDescent="0.2">
      <c r="A588" s="161" t="s">
        <v>145</v>
      </c>
      <c r="B588" s="162"/>
      <c r="C588" s="162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</row>
    <row r="589" spans="1:16" s="154" customFormat="1" ht="9" customHeight="1" x14ac:dyDescent="0.2">
      <c r="A589" s="163" t="s">
        <v>145</v>
      </c>
      <c r="B589" s="163"/>
      <c r="C589" s="163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</row>
    <row r="590" spans="1:16" ht="31.5" customHeight="1" x14ac:dyDescent="0.2">
      <c r="A590" s="217" t="s">
        <v>5</v>
      </c>
      <c r="B590" s="218"/>
      <c r="C590" s="219"/>
      <c r="D590" s="214" t="s">
        <v>201</v>
      </c>
      <c r="E590" s="215"/>
      <c r="F590" s="215"/>
      <c r="G590" s="216"/>
      <c r="H590" s="223" t="s">
        <v>202</v>
      </c>
      <c r="I590" s="224"/>
      <c r="J590" s="225"/>
      <c r="K590" s="223" t="s">
        <v>203</v>
      </c>
      <c r="L590" s="224"/>
      <c r="M590" s="225"/>
      <c r="N590" s="111" t="s">
        <v>204</v>
      </c>
      <c r="O590" s="145"/>
      <c r="P590" s="271"/>
    </row>
    <row r="591" spans="1:16" ht="32.25" customHeight="1" x14ac:dyDescent="0.2">
      <c r="A591" s="220"/>
      <c r="B591" s="221"/>
      <c r="C591" s="222"/>
      <c r="D591" s="112" t="s">
        <v>205</v>
      </c>
      <c r="E591" s="113" t="s">
        <v>206</v>
      </c>
      <c r="F591" s="113" t="s">
        <v>207</v>
      </c>
      <c r="G591" s="114" t="s">
        <v>208</v>
      </c>
      <c r="H591" s="115" t="s">
        <v>205</v>
      </c>
      <c r="I591" s="113" t="s">
        <v>206</v>
      </c>
      <c r="J591" s="116" t="s">
        <v>208</v>
      </c>
      <c r="K591" s="115" t="s">
        <v>205</v>
      </c>
      <c r="L591" s="113" t="s">
        <v>206</v>
      </c>
      <c r="M591" s="116" t="s">
        <v>208</v>
      </c>
      <c r="N591" s="117" t="s">
        <v>208</v>
      </c>
      <c r="O591" s="146"/>
      <c r="P591" s="271"/>
    </row>
    <row r="592" spans="1:16" ht="18" customHeight="1" x14ac:dyDescent="0.2">
      <c r="A592" s="234" t="s">
        <v>26</v>
      </c>
      <c r="B592" s="10" t="s">
        <v>117</v>
      </c>
      <c r="C592" s="18" t="s">
        <v>109</v>
      </c>
      <c r="D592" s="104">
        <v>0</v>
      </c>
      <c r="E592" s="48">
        <v>0</v>
      </c>
      <c r="F592" s="48">
        <v>0</v>
      </c>
      <c r="G592" s="59">
        <f t="shared" ref="G592:G597" si="135">+D592+E592+F592</f>
        <v>0</v>
      </c>
      <c r="H592" s="58">
        <v>874</v>
      </c>
      <c r="I592" s="48">
        <v>17</v>
      </c>
      <c r="J592" s="59">
        <f t="shared" ref="J592:J597" si="136">+H592+I592</f>
        <v>891</v>
      </c>
      <c r="K592" s="58">
        <v>1412</v>
      </c>
      <c r="L592" s="48">
        <v>31</v>
      </c>
      <c r="M592" s="59">
        <f t="shared" ref="M592:M597" si="137">+K592+L592</f>
        <v>1443</v>
      </c>
      <c r="N592" s="49">
        <f t="shared" ref="N592:N597" si="138">+G592+J592</f>
        <v>891</v>
      </c>
      <c r="O592" s="91"/>
      <c r="P592" s="271"/>
    </row>
    <row r="593" spans="1:16" ht="18" customHeight="1" x14ac:dyDescent="0.2">
      <c r="A593" s="232"/>
      <c r="B593" s="9" t="s">
        <v>117</v>
      </c>
      <c r="C593" s="17" t="s">
        <v>110</v>
      </c>
      <c r="D593" s="91">
        <v>0</v>
      </c>
      <c r="E593" s="46">
        <v>0</v>
      </c>
      <c r="F593" s="46">
        <v>0</v>
      </c>
      <c r="G593" s="61">
        <f t="shared" si="135"/>
        <v>0</v>
      </c>
      <c r="H593" s="60">
        <v>299</v>
      </c>
      <c r="I593" s="46">
        <v>0</v>
      </c>
      <c r="J593" s="61">
        <f t="shared" si="136"/>
        <v>299</v>
      </c>
      <c r="K593" s="60">
        <v>524</v>
      </c>
      <c r="L593" s="46">
        <v>0</v>
      </c>
      <c r="M593" s="61">
        <f t="shared" si="137"/>
        <v>524</v>
      </c>
      <c r="N593" s="47">
        <f t="shared" si="138"/>
        <v>299</v>
      </c>
      <c r="O593" s="91"/>
      <c r="P593" s="271"/>
    </row>
    <row r="594" spans="1:16" ht="18" customHeight="1" x14ac:dyDescent="0.2">
      <c r="A594" s="232"/>
      <c r="B594" s="9" t="s">
        <v>117</v>
      </c>
      <c r="C594" s="17" t="s">
        <v>111</v>
      </c>
      <c r="D594" s="91">
        <v>0</v>
      </c>
      <c r="E594" s="46">
        <v>0</v>
      </c>
      <c r="F594" s="46">
        <v>0</v>
      </c>
      <c r="G594" s="61">
        <f t="shared" si="135"/>
        <v>0</v>
      </c>
      <c r="H594" s="60">
        <v>387</v>
      </c>
      <c r="I594" s="46">
        <v>0</v>
      </c>
      <c r="J594" s="61">
        <f t="shared" si="136"/>
        <v>387</v>
      </c>
      <c r="K594" s="60">
        <v>678</v>
      </c>
      <c r="L594" s="46">
        <v>0</v>
      </c>
      <c r="M594" s="61">
        <f t="shared" si="137"/>
        <v>678</v>
      </c>
      <c r="N594" s="47">
        <f t="shared" si="138"/>
        <v>387</v>
      </c>
      <c r="O594" s="91"/>
      <c r="P594" s="271"/>
    </row>
    <row r="595" spans="1:16" ht="18" customHeight="1" x14ac:dyDescent="0.2">
      <c r="A595" s="232"/>
      <c r="B595" s="9" t="s">
        <v>145</v>
      </c>
      <c r="C595" s="17" t="s">
        <v>571</v>
      </c>
      <c r="D595" s="91">
        <v>95</v>
      </c>
      <c r="E595" s="46">
        <v>3</v>
      </c>
      <c r="F595" s="46">
        <v>1</v>
      </c>
      <c r="G595" s="61">
        <f t="shared" si="135"/>
        <v>99</v>
      </c>
      <c r="H595" s="60">
        <v>0</v>
      </c>
      <c r="I595" s="46">
        <v>0</v>
      </c>
      <c r="J595" s="61">
        <f t="shared" si="136"/>
        <v>0</v>
      </c>
      <c r="K595" s="60">
        <v>0</v>
      </c>
      <c r="L595" s="46">
        <v>0</v>
      </c>
      <c r="M595" s="61">
        <f t="shared" si="137"/>
        <v>0</v>
      </c>
      <c r="N595" s="47">
        <f t="shared" si="138"/>
        <v>99</v>
      </c>
      <c r="O595" s="91"/>
      <c r="P595" s="271"/>
    </row>
    <row r="596" spans="1:16" ht="18" customHeight="1" x14ac:dyDescent="0.2">
      <c r="A596" s="232"/>
      <c r="B596" s="11" t="s">
        <v>117</v>
      </c>
      <c r="C596" s="19" t="s">
        <v>112</v>
      </c>
      <c r="D596" s="105">
        <v>0</v>
      </c>
      <c r="E596" s="50">
        <v>0</v>
      </c>
      <c r="F596" s="50">
        <v>0</v>
      </c>
      <c r="G596" s="57">
        <f t="shared" si="135"/>
        <v>0</v>
      </c>
      <c r="H596" s="56">
        <v>199</v>
      </c>
      <c r="I596" s="50">
        <v>0</v>
      </c>
      <c r="J596" s="57">
        <f t="shared" si="136"/>
        <v>199</v>
      </c>
      <c r="K596" s="56">
        <v>376</v>
      </c>
      <c r="L596" s="50">
        <v>0</v>
      </c>
      <c r="M596" s="57">
        <f t="shared" si="137"/>
        <v>376</v>
      </c>
      <c r="N596" s="51">
        <f t="shared" si="138"/>
        <v>199</v>
      </c>
      <c r="O596" s="91"/>
      <c r="P596" s="271"/>
    </row>
    <row r="597" spans="1:16" ht="18" customHeight="1" x14ac:dyDescent="0.2">
      <c r="A597" s="232"/>
      <c r="B597" s="9" t="s">
        <v>117</v>
      </c>
      <c r="C597" s="17" t="s">
        <v>113</v>
      </c>
      <c r="D597" s="91">
        <v>0</v>
      </c>
      <c r="E597" s="46">
        <v>0</v>
      </c>
      <c r="F597" s="46">
        <v>0</v>
      </c>
      <c r="G597" s="61">
        <f t="shared" si="135"/>
        <v>0</v>
      </c>
      <c r="H597" s="60">
        <v>295</v>
      </c>
      <c r="I597" s="46">
        <v>15</v>
      </c>
      <c r="J597" s="61">
        <f t="shared" si="136"/>
        <v>310</v>
      </c>
      <c r="K597" s="60">
        <v>315</v>
      </c>
      <c r="L597" s="46">
        <v>20</v>
      </c>
      <c r="M597" s="61">
        <f t="shared" si="137"/>
        <v>335</v>
      </c>
      <c r="N597" s="47">
        <f t="shared" si="138"/>
        <v>310</v>
      </c>
      <c r="O597" s="91"/>
      <c r="P597" s="271"/>
    </row>
    <row r="598" spans="1:16" ht="18" customHeight="1" x14ac:dyDescent="0.2">
      <c r="A598" s="233"/>
      <c r="B598" s="21" t="s">
        <v>119</v>
      </c>
      <c r="C598" s="22" t="s">
        <v>145</v>
      </c>
      <c r="D598" s="106">
        <f>SUM(D581:D585,D592:D597)</f>
        <v>131</v>
      </c>
      <c r="E598" s="53">
        <f t="shared" ref="E598:N598" si="139">SUM(E581:E585,E592:E597)</f>
        <v>3</v>
      </c>
      <c r="F598" s="53">
        <f t="shared" si="139"/>
        <v>1</v>
      </c>
      <c r="G598" s="82">
        <f t="shared" si="139"/>
        <v>135</v>
      </c>
      <c r="H598" s="69">
        <f t="shared" si="139"/>
        <v>11034</v>
      </c>
      <c r="I598" s="53">
        <f t="shared" si="139"/>
        <v>271</v>
      </c>
      <c r="J598" s="82">
        <f t="shared" si="139"/>
        <v>11305</v>
      </c>
      <c r="K598" s="69">
        <f t="shared" si="139"/>
        <v>23892</v>
      </c>
      <c r="L598" s="53">
        <f t="shared" si="139"/>
        <v>560</v>
      </c>
      <c r="M598" s="82">
        <f t="shared" si="139"/>
        <v>24452</v>
      </c>
      <c r="N598" s="123">
        <f t="shared" si="139"/>
        <v>11440</v>
      </c>
      <c r="O598" s="91"/>
      <c r="P598" s="271"/>
    </row>
    <row r="599" spans="1:16" ht="18" customHeight="1" x14ac:dyDescent="0.2">
      <c r="A599" s="229" t="s">
        <v>12</v>
      </c>
      <c r="B599" s="23" t="s">
        <v>117</v>
      </c>
      <c r="C599" s="17" t="s">
        <v>572</v>
      </c>
      <c r="D599" s="91">
        <v>24</v>
      </c>
      <c r="E599" s="46">
        <v>1</v>
      </c>
      <c r="F599" s="46">
        <v>5</v>
      </c>
      <c r="G599" s="46">
        <f>+D599+E599+F599</f>
        <v>30</v>
      </c>
      <c r="H599" s="60">
        <v>7709</v>
      </c>
      <c r="I599" s="46">
        <v>127</v>
      </c>
      <c r="J599" s="61">
        <f>+H599+I599</f>
        <v>7836</v>
      </c>
      <c r="K599" s="60">
        <v>15587</v>
      </c>
      <c r="L599" s="46">
        <v>402</v>
      </c>
      <c r="M599" s="61">
        <f>+K599+L599</f>
        <v>15989</v>
      </c>
      <c r="N599" s="47">
        <f>+G599+J599</f>
        <v>7866</v>
      </c>
      <c r="O599" s="91"/>
      <c r="P599" s="271"/>
    </row>
    <row r="600" spans="1:16" ht="18" customHeight="1" x14ac:dyDescent="0.2">
      <c r="A600" s="232"/>
      <c r="B600" s="9" t="s">
        <v>117</v>
      </c>
      <c r="C600" s="17" t="s">
        <v>573</v>
      </c>
      <c r="D600" s="91">
        <v>22</v>
      </c>
      <c r="E600" s="46">
        <v>0</v>
      </c>
      <c r="F600" s="46">
        <v>0</v>
      </c>
      <c r="G600" s="46">
        <f>+D600+E600+F600</f>
        <v>22</v>
      </c>
      <c r="H600" s="60">
        <v>4324</v>
      </c>
      <c r="I600" s="46">
        <v>73</v>
      </c>
      <c r="J600" s="61">
        <f>+H600+I600</f>
        <v>4397</v>
      </c>
      <c r="K600" s="60">
        <v>7178</v>
      </c>
      <c r="L600" s="46">
        <v>90</v>
      </c>
      <c r="M600" s="61">
        <f>+K600+L600</f>
        <v>7268</v>
      </c>
      <c r="N600" s="47">
        <f>+G600+J600</f>
        <v>4419</v>
      </c>
      <c r="O600" s="91"/>
      <c r="P600" s="271"/>
    </row>
    <row r="601" spans="1:16" ht="18" customHeight="1" x14ac:dyDescent="0.2">
      <c r="A601" s="232"/>
      <c r="B601" s="9" t="s">
        <v>117</v>
      </c>
      <c r="C601" s="17" t="s">
        <v>574</v>
      </c>
      <c r="D601" s="91">
        <v>8</v>
      </c>
      <c r="E601" s="46">
        <v>0</v>
      </c>
      <c r="F601" s="46">
        <v>1</v>
      </c>
      <c r="G601" s="46">
        <f>+D601+E601+F601</f>
        <v>9</v>
      </c>
      <c r="H601" s="60">
        <v>5362</v>
      </c>
      <c r="I601" s="46">
        <v>95</v>
      </c>
      <c r="J601" s="61">
        <f>+H601+I601</f>
        <v>5457</v>
      </c>
      <c r="K601" s="60">
        <v>10929</v>
      </c>
      <c r="L601" s="46">
        <v>247</v>
      </c>
      <c r="M601" s="61">
        <f>+K601+L601</f>
        <v>11176</v>
      </c>
      <c r="N601" s="47">
        <f>+G601+J601</f>
        <v>5466</v>
      </c>
      <c r="O601" s="91"/>
      <c r="P601" s="271"/>
    </row>
    <row r="602" spans="1:16" ht="18" customHeight="1" x14ac:dyDescent="0.2">
      <c r="A602" s="233"/>
      <c r="B602" s="21" t="s">
        <v>119</v>
      </c>
      <c r="C602" s="22" t="s">
        <v>145</v>
      </c>
      <c r="D602" s="106">
        <f>SUM(D599:D601)</f>
        <v>54</v>
      </c>
      <c r="E602" s="53">
        <f t="shared" ref="E602:N602" si="140">SUM(E599:E601)</f>
        <v>1</v>
      </c>
      <c r="F602" s="53">
        <f t="shared" si="140"/>
        <v>6</v>
      </c>
      <c r="G602" s="82">
        <f t="shared" si="140"/>
        <v>61</v>
      </c>
      <c r="H602" s="69">
        <f t="shared" si="140"/>
        <v>17395</v>
      </c>
      <c r="I602" s="53">
        <f t="shared" si="140"/>
        <v>295</v>
      </c>
      <c r="J602" s="82">
        <f t="shared" si="140"/>
        <v>17690</v>
      </c>
      <c r="K602" s="69">
        <f t="shared" si="140"/>
        <v>33694</v>
      </c>
      <c r="L602" s="53">
        <f t="shared" si="140"/>
        <v>739</v>
      </c>
      <c r="M602" s="82">
        <f t="shared" si="140"/>
        <v>34433</v>
      </c>
      <c r="N602" s="123">
        <f t="shared" si="140"/>
        <v>17751</v>
      </c>
      <c r="O602" s="91"/>
      <c r="P602" s="271"/>
    </row>
    <row r="603" spans="1:16" ht="18" customHeight="1" x14ac:dyDescent="0.2">
      <c r="A603" s="229" t="s">
        <v>13</v>
      </c>
      <c r="B603" s="23" t="s">
        <v>117</v>
      </c>
      <c r="C603" s="17" t="s">
        <v>575</v>
      </c>
      <c r="D603" s="91">
        <v>66</v>
      </c>
      <c r="E603" s="46">
        <v>0</v>
      </c>
      <c r="F603" s="46">
        <v>0</v>
      </c>
      <c r="G603" s="46">
        <f>+D603+E603+F603</f>
        <v>66</v>
      </c>
      <c r="H603" s="60">
        <v>5946</v>
      </c>
      <c r="I603" s="46">
        <v>60</v>
      </c>
      <c r="J603" s="61">
        <f>+H603+I603</f>
        <v>6006</v>
      </c>
      <c r="K603" s="60">
        <v>8237</v>
      </c>
      <c r="L603" s="46">
        <v>117</v>
      </c>
      <c r="M603" s="61">
        <f>+K603+L603</f>
        <v>8354</v>
      </c>
      <c r="N603" s="47">
        <f>+G603+J603</f>
        <v>6072</v>
      </c>
      <c r="O603" s="91"/>
      <c r="P603" s="271"/>
    </row>
    <row r="604" spans="1:16" ht="18" customHeight="1" x14ac:dyDescent="0.2">
      <c r="A604" s="232"/>
      <c r="B604" s="9" t="s">
        <v>117</v>
      </c>
      <c r="C604" s="17" t="s">
        <v>453</v>
      </c>
      <c r="D604" s="91">
        <v>10</v>
      </c>
      <c r="E604" s="46">
        <v>4</v>
      </c>
      <c r="F604" s="46">
        <v>0</v>
      </c>
      <c r="G604" s="46">
        <f>+D604+E604+F604</f>
        <v>14</v>
      </c>
      <c r="H604" s="60">
        <v>572</v>
      </c>
      <c r="I604" s="46">
        <v>0</v>
      </c>
      <c r="J604" s="61">
        <f>+H604+I604</f>
        <v>572</v>
      </c>
      <c r="K604" s="60">
        <v>1206</v>
      </c>
      <c r="L604" s="46">
        <v>0</v>
      </c>
      <c r="M604" s="61">
        <f>+K604+L604</f>
        <v>1206</v>
      </c>
      <c r="N604" s="47">
        <f>+G604+J604</f>
        <v>586</v>
      </c>
      <c r="O604" s="91"/>
      <c r="P604" s="271"/>
    </row>
    <row r="605" spans="1:16" ht="18" customHeight="1" x14ac:dyDescent="0.2">
      <c r="A605" s="232"/>
      <c r="B605" s="9" t="s">
        <v>117</v>
      </c>
      <c r="C605" s="17" t="s">
        <v>576</v>
      </c>
      <c r="D605" s="91">
        <v>5</v>
      </c>
      <c r="E605" s="46">
        <v>2</v>
      </c>
      <c r="F605" s="46">
        <v>0</v>
      </c>
      <c r="G605" s="46">
        <f>+D605+E605+F605</f>
        <v>7</v>
      </c>
      <c r="H605" s="60">
        <v>158</v>
      </c>
      <c r="I605" s="46">
        <v>2</v>
      </c>
      <c r="J605" s="61">
        <f>+H605+I605</f>
        <v>160</v>
      </c>
      <c r="K605" s="60">
        <v>420</v>
      </c>
      <c r="L605" s="46">
        <v>15</v>
      </c>
      <c r="M605" s="61">
        <f>+K605+L605</f>
        <v>435</v>
      </c>
      <c r="N605" s="47">
        <f>+G605+J605</f>
        <v>167</v>
      </c>
      <c r="O605" s="91"/>
      <c r="P605" s="271"/>
    </row>
    <row r="606" spans="1:16" ht="18" customHeight="1" x14ac:dyDescent="0.2">
      <c r="A606" s="232"/>
      <c r="B606" s="9" t="s">
        <v>117</v>
      </c>
      <c r="C606" s="17" t="s">
        <v>577</v>
      </c>
      <c r="D606" s="91">
        <v>5</v>
      </c>
      <c r="E606" s="46">
        <v>0</v>
      </c>
      <c r="F606" s="46">
        <v>0</v>
      </c>
      <c r="G606" s="46">
        <f>+D606+E606+F606</f>
        <v>5</v>
      </c>
      <c r="H606" s="60">
        <v>141</v>
      </c>
      <c r="I606" s="46">
        <v>4</v>
      </c>
      <c r="J606" s="61">
        <f>+H606+I606</f>
        <v>145</v>
      </c>
      <c r="K606" s="60">
        <v>470</v>
      </c>
      <c r="L606" s="46">
        <v>27</v>
      </c>
      <c r="M606" s="61">
        <f>+K606+L606</f>
        <v>497</v>
      </c>
      <c r="N606" s="47">
        <f>+G606+J606</f>
        <v>150</v>
      </c>
      <c r="O606" s="91"/>
      <c r="P606" s="271"/>
    </row>
    <row r="607" spans="1:16" ht="18" customHeight="1" x14ac:dyDescent="0.2">
      <c r="A607" s="233"/>
      <c r="B607" s="21" t="s">
        <v>119</v>
      </c>
      <c r="C607" s="22" t="s">
        <v>145</v>
      </c>
      <c r="D607" s="106">
        <f>SUM(D603:D606)</f>
        <v>86</v>
      </c>
      <c r="E607" s="53">
        <f t="shared" ref="E607:N607" si="141">SUM(E603:E606)</f>
        <v>6</v>
      </c>
      <c r="F607" s="53">
        <f t="shared" si="141"/>
        <v>0</v>
      </c>
      <c r="G607" s="82">
        <f t="shared" si="141"/>
        <v>92</v>
      </c>
      <c r="H607" s="69">
        <f t="shared" si="141"/>
        <v>6817</v>
      </c>
      <c r="I607" s="53">
        <f t="shared" si="141"/>
        <v>66</v>
      </c>
      <c r="J607" s="82">
        <f t="shared" si="141"/>
        <v>6883</v>
      </c>
      <c r="K607" s="69">
        <f t="shared" si="141"/>
        <v>10333</v>
      </c>
      <c r="L607" s="53">
        <f t="shared" si="141"/>
        <v>159</v>
      </c>
      <c r="M607" s="82">
        <f t="shared" si="141"/>
        <v>10492</v>
      </c>
      <c r="N607" s="123">
        <f t="shared" si="141"/>
        <v>6975</v>
      </c>
      <c r="O607" s="91"/>
      <c r="P607" s="271"/>
    </row>
    <row r="608" spans="1:16" ht="18" customHeight="1" x14ac:dyDescent="0.2">
      <c r="A608" s="229" t="s">
        <v>188</v>
      </c>
      <c r="B608" s="26" t="s">
        <v>145</v>
      </c>
      <c r="C608" s="24" t="s">
        <v>578</v>
      </c>
      <c r="D608" s="107">
        <v>0</v>
      </c>
      <c r="E608" s="76">
        <v>0</v>
      </c>
      <c r="F608" s="76">
        <v>0</v>
      </c>
      <c r="G608" s="76">
        <f t="shared" ref="G608:G618" si="142">+D608+E608+F608</f>
        <v>0</v>
      </c>
      <c r="H608" s="70">
        <v>1178</v>
      </c>
      <c r="I608" s="76">
        <v>71</v>
      </c>
      <c r="J608" s="71">
        <f t="shared" ref="J608:J618" si="143">+H608+I608</f>
        <v>1249</v>
      </c>
      <c r="K608" s="70">
        <v>1902</v>
      </c>
      <c r="L608" s="76">
        <v>115</v>
      </c>
      <c r="M608" s="71">
        <f t="shared" ref="M608:M618" si="144">+K608+L608</f>
        <v>2017</v>
      </c>
      <c r="N608" s="55">
        <f t="shared" ref="N608:N618" si="145">+G608+J608</f>
        <v>1249</v>
      </c>
      <c r="O608" s="91"/>
      <c r="P608" s="271"/>
    </row>
    <row r="609" spans="1:16" ht="18" customHeight="1" x14ac:dyDescent="0.2">
      <c r="A609" s="230"/>
      <c r="B609" s="23" t="s">
        <v>117</v>
      </c>
      <c r="C609" s="17" t="s">
        <v>579</v>
      </c>
      <c r="D609" s="91">
        <v>1</v>
      </c>
      <c r="E609" s="46">
        <v>0</v>
      </c>
      <c r="F609" s="46">
        <v>0</v>
      </c>
      <c r="G609" s="46">
        <f t="shared" si="142"/>
        <v>1</v>
      </c>
      <c r="H609" s="60">
        <v>1307</v>
      </c>
      <c r="I609" s="46">
        <v>70</v>
      </c>
      <c r="J609" s="61">
        <f t="shared" si="143"/>
        <v>1377</v>
      </c>
      <c r="K609" s="60">
        <v>3134</v>
      </c>
      <c r="L609" s="46">
        <v>328</v>
      </c>
      <c r="M609" s="61">
        <f t="shared" si="144"/>
        <v>3462</v>
      </c>
      <c r="N609" s="47">
        <f t="shared" si="145"/>
        <v>1378</v>
      </c>
      <c r="O609" s="91"/>
      <c r="P609" s="271"/>
    </row>
    <row r="610" spans="1:16" ht="18" customHeight="1" x14ac:dyDescent="0.2">
      <c r="A610" s="230"/>
      <c r="B610" s="23" t="s">
        <v>117</v>
      </c>
      <c r="C610" s="17" t="s">
        <v>580</v>
      </c>
      <c r="D610" s="91">
        <v>0</v>
      </c>
      <c r="E610" s="46">
        <v>0</v>
      </c>
      <c r="F610" s="46">
        <v>0</v>
      </c>
      <c r="G610" s="46">
        <f t="shared" si="142"/>
        <v>0</v>
      </c>
      <c r="H610" s="60">
        <v>313</v>
      </c>
      <c r="I610" s="46">
        <v>57</v>
      </c>
      <c r="J610" s="61">
        <f t="shared" si="143"/>
        <v>370</v>
      </c>
      <c r="K610" s="60">
        <v>624</v>
      </c>
      <c r="L610" s="46">
        <v>124</v>
      </c>
      <c r="M610" s="61">
        <f t="shared" si="144"/>
        <v>748</v>
      </c>
      <c r="N610" s="47">
        <f t="shared" si="145"/>
        <v>370</v>
      </c>
      <c r="O610" s="91"/>
      <c r="P610" s="271"/>
    </row>
    <row r="611" spans="1:16" ht="18" customHeight="1" x14ac:dyDescent="0.2">
      <c r="A611" s="230"/>
      <c r="B611" s="23" t="s">
        <v>117</v>
      </c>
      <c r="C611" s="17" t="s">
        <v>581</v>
      </c>
      <c r="D611" s="91">
        <v>0</v>
      </c>
      <c r="E611" s="46">
        <v>0</v>
      </c>
      <c r="F611" s="46">
        <v>0</v>
      </c>
      <c r="G611" s="46">
        <f t="shared" si="142"/>
        <v>0</v>
      </c>
      <c r="H611" s="60">
        <v>195</v>
      </c>
      <c r="I611" s="46">
        <v>57</v>
      </c>
      <c r="J611" s="61">
        <f t="shared" si="143"/>
        <v>252</v>
      </c>
      <c r="K611" s="60">
        <v>1039</v>
      </c>
      <c r="L611" s="46">
        <v>186</v>
      </c>
      <c r="M611" s="61">
        <f t="shared" si="144"/>
        <v>1225</v>
      </c>
      <c r="N611" s="47">
        <f t="shared" si="145"/>
        <v>252</v>
      </c>
      <c r="O611" s="91"/>
      <c r="P611" s="271"/>
    </row>
    <row r="612" spans="1:16" ht="18" customHeight="1" x14ac:dyDescent="0.2">
      <c r="A612" s="230"/>
      <c r="B612" s="23" t="s">
        <v>145</v>
      </c>
      <c r="C612" s="17" t="s">
        <v>582</v>
      </c>
      <c r="D612" s="91">
        <v>0</v>
      </c>
      <c r="E612" s="46">
        <v>0</v>
      </c>
      <c r="F612" s="46">
        <v>0</v>
      </c>
      <c r="G612" s="46">
        <f t="shared" si="142"/>
        <v>0</v>
      </c>
      <c r="H612" s="60">
        <v>10</v>
      </c>
      <c r="I612" s="46">
        <v>6</v>
      </c>
      <c r="J612" s="61">
        <f t="shared" si="143"/>
        <v>16</v>
      </c>
      <c r="K612" s="60">
        <v>55</v>
      </c>
      <c r="L612" s="46">
        <v>6</v>
      </c>
      <c r="M612" s="61">
        <f t="shared" si="144"/>
        <v>61</v>
      </c>
      <c r="N612" s="47">
        <f t="shared" si="145"/>
        <v>16</v>
      </c>
      <c r="O612" s="91"/>
      <c r="P612" s="271"/>
    </row>
    <row r="613" spans="1:16" ht="18" customHeight="1" x14ac:dyDescent="0.2">
      <c r="A613" s="230"/>
      <c r="B613" s="27" t="s">
        <v>145</v>
      </c>
      <c r="C613" s="18" t="s">
        <v>583</v>
      </c>
      <c r="D613" s="104">
        <v>11</v>
      </c>
      <c r="E613" s="48">
        <v>0</v>
      </c>
      <c r="F613" s="48">
        <v>0</v>
      </c>
      <c r="G613" s="48">
        <f t="shared" si="142"/>
        <v>11</v>
      </c>
      <c r="H613" s="58">
        <v>81</v>
      </c>
      <c r="I613" s="48">
        <v>3</v>
      </c>
      <c r="J613" s="59">
        <f t="shared" si="143"/>
        <v>84</v>
      </c>
      <c r="K613" s="58">
        <v>182</v>
      </c>
      <c r="L613" s="48">
        <v>13</v>
      </c>
      <c r="M613" s="59">
        <f t="shared" si="144"/>
        <v>195</v>
      </c>
      <c r="N613" s="49">
        <f t="shared" si="145"/>
        <v>95</v>
      </c>
      <c r="O613" s="91"/>
      <c r="P613" s="271"/>
    </row>
    <row r="614" spans="1:16" ht="18" customHeight="1" x14ac:dyDescent="0.2">
      <c r="A614" s="230"/>
      <c r="B614" s="23" t="s">
        <v>145</v>
      </c>
      <c r="C614" s="17" t="s">
        <v>584</v>
      </c>
      <c r="D614" s="91">
        <v>0</v>
      </c>
      <c r="E614" s="46">
        <v>0</v>
      </c>
      <c r="F614" s="46">
        <v>0</v>
      </c>
      <c r="G614" s="46">
        <f t="shared" si="142"/>
        <v>0</v>
      </c>
      <c r="H614" s="60">
        <v>0</v>
      </c>
      <c r="I614" s="46">
        <v>0</v>
      </c>
      <c r="J614" s="61">
        <f t="shared" si="143"/>
        <v>0</v>
      </c>
      <c r="K614" s="60">
        <v>0</v>
      </c>
      <c r="L614" s="46">
        <v>0</v>
      </c>
      <c r="M614" s="61">
        <f t="shared" si="144"/>
        <v>0</v>
      </c>
      <c r="N614" s="47">
        <f t="shared" si="145"/>
        <v>0</v>
      </c>
      <c r="O614" s="91"/>
      <c r="P614" s="271"/>
    </row>
    <row r="615" spans="1:16" ht="18" customHeight="1" x14ac:dyDescent="0.2">
      <c r="A615" s="230"/>
      <c r="B615" s="23" t="s">
        <v>145</v>
      </c>
      <c r="C615" s="17" t="s">
        <v>585</v>
      </c>
      <c r="D615" s="91">
        <v>0</v>
      </c>
      <c r="E615" s="46">
        <v>0</v>
      </c>
      <c r="F615" s="46">
        <v>0</v>
      </c>
      <c r="G615" s="46">
        <f t="shared" si="142"/>
        <v>0</v>
      </c>
      <c r="H615" s="60">
        <v>33</v>
      </c>
      <c r="I615" s="46">
        <v>1</v>
      </c>
      <c r="J615" s="61">
        <f t="shared" si="143"/>
        <v>34</v>
      </c>
      <c r="K615" s="60">
        <v>60</v>
      </c>
      <c r="L615" s="46">
        <v>5</v>
      </c>
      <c r="M615" s="61">
        <f t="shared" si="144"/>
        <v>65</v>
      </c>
      <c r="N615" s="47">
        <f t="shared" si="145"/>
        <v>34</v>
      </c>
      <c r="O615" s="91"/>
      <c r="P615" s="271"/>
    </row>
    <row r="616" spans="1:16" ht="18" customHeight="1" x14ac:dyDescent="0.2">
      <c r="A616" s="230"/>
      <c r="B616" s="23" t="s">
        <v>145</v>
      </c>
      <c r="C616" s="17" t="s">
        <v>586</v>
      </c>
      <c r="D616" s="91">
        <v>0</v>
      </c>
      <c r="E616" s="46">
        <v>0</v>
      </c>
      <c r="F616" s="46">
        <v>0</v>
      </c>
      <c r="G616" s="46">
        <f t="shared" si="142"/>
        <v>0</v>
      </c>
      <c r="H616" s="60">
        <v>0</v>
      </c>
      <c r="I616" s="46">
        <v>0</v>
      </c>
      <c r="J616" s="61">
        <f t="shared" si="143"/>
        <v>0</v>
      </c>
      <c r="K616" s="60">
        <v>0</v>
      </c>
      <c r="L616" s="46">
        <v>0</v>
      </c>
      <c r="M616" s="61">
        <f t="shared" si="144"/>
        <v>0</v>
      </c>
      <c r="N616" s="47">
        <f t="shared" si="145"/>
        <v>0</v>
      </c>
      <c r="O616" s="91"/>
      <c r="P616" s="271"/>
    </row>
    <row r="617" spans="1:16" ht="18" customHeight="1" x14ac:dyDescent="0.2">
      <c r="A617" s="230"/>
      <c r="B617" s="28" t="s">
        <v>145</v>
      </c>
      <c r="C617" s="19" t="s">
        <v>587</v>
      </c>
      <c r="D617" s="105">
        <v>0</v>
      </c>
      <c r="E617" s="50">
        <v>0</v>
      </c>
      <c r="F617" s="50">
        <v>0</v>
      </c>
      <c r="G617" s="50">
        <f t="shared" si="142"/>
        <v>0</v>
      </c>
      <c r="H617" s="56">
        <v>0</v>
      </c>
      <c r="I617" s="50">
        <v>0</v>
      </c>
      <c r="J617" s="57">
        <f t="shared" si="143"/>
        <v>0</v>
      </c>
      <c r="K617" s="56">
        <v>0</v>
      </c>
      <c r="L617" s="50">
        <v>0</v>
      </c>
      <c r="M617" s="57">
        <f t="shared" si="144"/>
        <v>0</v>
      </c>
      <c r="N617" s="52">
        <f t="shared" si="145"/>
        <v>0</v>
      </c>
      <c r="O617" s="91"/>
      <c r="P617" s="271"/>
    </row>
    <row r="618" spans="1:16" ht="18" customHeight="1" x14ac:dyDescent="0.2">
      <c r="A618" s="230"/>
      <c r="B618" s="33" t="s">
        <v>145</v>
      </c>
      <c r="C618" s="20" t="s">
        <v>588</v>
      </c>
      <c r="D618" s="108">
        <v>0</v>
      </c>
      <c r="E618" s="79">
        <v>0</v>
      </c>
      <c r="F618" s="79">
        <v>0</v>
      </c>
      <c r="G618" s="79">
        <f t="shared" si="142"/>
        <v>0</v>
      </c>
      <c r="H618" s="62">
        <v>10</v>
      </c>
      <c r="I618" s="79">
        <v>5</v>
      </c>
      <c r="J618" s="63">
        <f t="shared" si="143"/>
        <v>15</v>
      </c>
      <c r="K618" s="62">
        <v>45</v>
      </c>
      <c r="L618" s="79">
        <v>5</v>
      </c>
      <c r="M618" s="63">
        <f t="shared" si="144"/>
        <v>50</v>
      </c>
      <c r="N618" s="64">
        <f t="shared" si="145"/>
        <v>15</v>
      </c>
      <c r="O618" s="91"/>
      <c r="P618" s="271"/>
    </row>
    <row r="619" spans="1:16" ht="18" customHeight="1" x14ac:dyDescent="0.2">
      <c r="A619" s="231"/>
      <c r="B619" s="21" t="s">
        <v>119</v>
      </c>
      <c r="C619" s="22" t="s">
        <v>145</v>
      </c>
      <c r="D619" s="106">
        <f>SUM(D608:D618)</f>
        <v>12</v>
      </c>
      <c r="E619" s="53">
        <f t="shared" ref="E619:N619" si="146">SUM(E608:E618)</f>
        <v>0</v>
      </c>
      <c r="F619" s="53">
        <f t="shared" si="146"/>
        <v>0</v>
      </c>
      <c r="G619" s="82">
        <f t="shared" si="146"/>
        <v>12</v>
      </c>
      <c r="H619" s="69">
        <f t="shared" si="146"/>
        <v>3127</v>
      </c>
      <c r="I619" s="53">
        <f t="shared" si="146"/>
        <v>270</v>
      </c>
      <c r="J619" s="82">
        <f t="shared" si="146"/>
        <v>3397</v>
      </c>
      <c r="K619" s="69">
        <f t="shared" si="146"/>
        <v>7041</v>
      </c>
      <c r="L619" s="53">
        <f t="shared" si="146"/>
        <v>782</v>
      </c>
      <c r="M619" s="82">
        <f t="shared" si="146"/>
        <v>7823</v>
      </c>
      <c r="N619" s="123">
        <f t="shared" si="146"/>
        <v>3409</v>
      </c>
      <c r="O619" s="91"/>
      <c r="P619" s="271"/>
    </row>
    <row r="620" spans="1:16" ht="18" customHeight="1" x14ac:dyDescent="0.2">
      <c r="A620" s="229" t="s">
        <v>189</v>
      </c>
      <c r="B620" s="23" t="s">
        <v>117</v>
      </c>
      <c r="C620" s="17" t="s">
        <v>589</v>
      </c>
      <c r="D620" s="91">
        <v>4</v>
      </c>
      <c r="E620" s="46">
        <v>0</v>
      </c>
      <c r="F620" s="46">
        <v>0</v>
      </c>
      <c r="G620" s="46">
        <f t="shared" ref="G620:G633" si="147">+D620+E620+F620</f>
        <v>4</v>
      </c>
      <c r="H620" s="60">
        <v>917</v>
      </c>
      <c r="I620" s="46">
        <v>17</v>
      </c>
      <c r="J620" s="61">
        <f t="shared" ref="J620:J633" si="148">+H620+I620</f>
        <v>934</v>
      </c>
      <c r="K620" s="60">
        <v>1708</v>
      </c>
      <c r="L620" s="46">
        <v>25</v>
      </c>
      <c r="M620" s="61">
        <f t="shared" ref="M620:M633" si="149">+K620+L620</f>
        <v>1733</v>
      </c>
      <c r="N620" s="47">
        <f t="shared" ref="N620:N633" si="150">+G620+J620</f>
        <v>938</v>
      </c>
      <c r="O620" s="91"/>
      <c r="P620" s="271"/>
    </row>
    <row r="621" spans="1:16" ht="18" customHeight="1" x14ac:dyDescent="0.2">
      <c r="A621" s="232"/>
      <c r="B621" s="9" t="s">
        <v>117</v>
      </c>
      <c r="C621" s="17" t="s">
        <v>590</v>
      </c>
      <c r="D621" s="91">
        <v>2</v>
      </c>
      <c r="E621" s="46">
        <v>1</v>
      </c>
      <c r="F621" s="46">
        <v>0</v>
      </c>
      <c r="G621" s="46">
        <f t="shared" si="147"/>
        <v>3</v>
      </c>
      <c r="H621" s="60">
        <v>832</v>
      </c>
      <c r="I621" s="46">
        <v>18</v>
      </c>
      <c r="J621" s="61">
        <f t="shared" si="148"/>
        <v>850</v>
      </c>
      <c r="K621" s="60">
        <v>1559</v>
      </c>
      <c r="L621" s="46">
        <v>43</v>
      </c>
      <c r="M621" s="61">
        <f t="shared" si="149"/>
        <v>1602</v>
      </c>
      <c r="N621" s="47">
        <f t="shared" si="150"/>
        <v>853</v>
      </c>
      <c r="O621" s="91"/>
      <c r="P621" s="271"/>
    </row>
    <row r="622" spans="1:16" ht="18" customHeight="1" x14ac:dyDescent="0.2">
      <c r="A622" s="232"/>
      <c r="B622" s="9" t="s">
        <v>117</v>
      </c>
      <c r="C622" s="17" t="s">
        <v>591</v>
      </c>
      <c r="D622" s="91">
        <v>17</v>
      </c>
      <c r="E622" s="46">
        <v>1</v>
      </c>
      <c r="F622" s="46">
        <v>0</v>
      </c>
      <c r="G622" s="46">
        <f t="shared" si="147"/>
        <v>18</v>
      </c>
      <c r="H622" s="60">
        <v>518</v>
      </c>
      <c r="I622" s="46">
        <v>15</v>
      </c>
      <c r="J622" s="61">
        <f t="shared" si="148"/>
        <v>533</v>
      </c>
      <c r="K622" s="60">
        <v>1874</v>
      </c>
      <c r="L622" s="46">
        <v>20</v>
      </c>
      <c r="M622" s="61">
        <f t="shared" si="149"/>
        <v>1894</v>
      </c>
      <c r="N622" s="47">
        <f t="shared" si="150"/>
        <v>551</v>
      </c>
      <c r="O622" s="91"/>
      <c r="P622" s="271"/>
    </row>
    <row r="623" spans="1:16" ht="18" customHeight="1" x14ac:dyDescent="0.2">
      <c r="A623" s="232"/>
      <c r="B623" s="9" t="s">
        <v>117</v>
      </c>
      <c r="C623" s="17" t="s">
        <v>592</v>
      </c>
      <c r="D623" s="91">
        <v>0</v>
      </c>
      <c r="E623" s="46">
        <v>0</v>
      </c>
      <c r="F623" s="46">
        <v>0</v>
      </c>
      <c r="G623" s="46">
        <f t="shared" si="147"/>
        <v>0</v>
      </c>
      <c r="H623" s="60">
        <v>2138</v>
      </c>
      <c r="I623" s="46">
        <v>197</v>
      </c>
      <c r="J623" s="61">
        <f t="shared" si="148"/>
        <v>2335</v>
      </c>
      <c r="K623" s="60">
        <v>4662</v>
      </c>
      <c r="L623" s="46">
        <v>295</v>
      </c>
      <c r="M623" s="61">
        <f t="shared" si="149"/>
        <v>4957</v>
      </c>
      <c r="N623" s="47">
        <f t="shared" si="150"/>
        <v>2335</v>
      </c>
      <c r="O623" s="91"/>
      <c r="P623" s="271"/>
    </row>
    <row r="624" spans="1:16" ht="18" customHeight="1" x14ac:dyDescent="0.2">
      <c r="A624" s="232"/>
      <c r="B624" s="9" t="s">
        <v>117</v>
      </c>
      <c r="C624" s="17" t="s">
        <v>593</v>
      </c>
      <c r="D624" s="91">
        <v>6</v>
      </c>
      <c r="E624" s="46">
        <v>0</v>
      </c>
      <c r="F624" s="46">
        <v>0</v>
      </c>
      <c r="G624" s="46">
        <f t="shared" si="147"/>
        <v>6</v>
      </c>
      <c r="H624" s="60">
        <v>2267</v>
      </c>
      <c r="I624" s="46">
        <v>43</v>
      </c>
      <c r="J624" s="61">
        <f t="shared" si="148"/>
        <v>2310</v>
      </c>
      <c r="K624" s="60">
        <v>4007</v>
      </c>
      <c r="L624" s="46">
        <v>126</v>
      </c>
      <c r="M624" s="61">
        <f t="shared" si="149"/>
        <v>4133</v>
      </c>
      <c r="N624" s="47">
        <f t="shared" si="150"/>
        <v>2316</v>
      </c>
      <c r="O624" s="91"/>
      <c r="P624" s="271"/>
    </row>
    <row r="625" spans="1:16" ht="18" customHeight="1" x14ac:dyDescent="0.2">
      <c r="A625" s="232"/>
      <c r="B625" s="10" t="s">
        <v>117</v>
      </c>
      <c r="C625" s="18" t="s">
        <v>594</v>
      </c>
      <c r="D625" s="104">
        <v>9</v>
      </c>
      <c r="E625" s="48">
        <v>4</v>
      </c>
      <c r="F625" s="48">
        <v>0</v>
      </c>
      <c r="G625" s="48">
        <f t="shared" si="147"/>
        <v>13</v>
      </c>
      <c r="H625" s="58">
        <v>1565</v>
      </c>
      <c r="I625" s="48">
        <v>51</v>
      </c>
      <c r="J625" s="59">
        <f t="shared" si="148"/>
        <v>1616</v>
      </c>
      <c r="K625" s="58">
        <v>2684</v>
      </c>
      <c r="L625" s="48">
        <v>144</v>
      </c>
      <c r="M625" s="59">
        <f t="shared" si="149"/>
        <v>2828</v>
      </c>
      <c r="N625" s="49">
        <f t="shared" si="150"/>
        <v>1629</v>
      </c>
      <c r="O625" s="91"/>
      <c r="P625" s="271"/>
    </row>
    <row r="626" spans="1:16" ht="18" customHeight="1" x14ac:dyDescent="0.2">
      <c r="A626" s="232"/>
      <c r="B626" s="9" t="s">
        <v>145</v>
      </c>
      <c r="C626" s="17" t="s">
        <v>595</v>
      </c>
      <c r="D626" s="91">
        <v>0</v>
      </c>
      <c r="E626" s="46">
        <v>0</v>
      </c>
      <c r="F626" s="46">
        <v>0</v>
      </c>
      <c r="G626" s="46">
        <f t="shared" si="147"/>
        <v>0</v>
      </c>
      <c r="H626" s="60">
        <v>0</v>
      </c>
      <c r="I626" s="46">
        <v>0</v>
      </c>
      <c r="J626" s="61">
        <f t="shared" si="148"/>
        <v>0</v>
      </c>
      <c r="K626" s="60">
        <v>0</v>
      </c>
      <c r="L626" s="46">
        <v>0</v>
      </c>
      <c r="M626" s="61">
        <f t="shared" si="149"/>
        <v>0</v>
      </c>
      <c r="N626" s="47">
        <f t="shared" si="150"/>
        <v>0</v>
      </c>
      <c r="O626" s="91"/>
      <c r="P626" s="271"/>
    </row>
    <row r="627" spans="1:16" ht="18" customHeight="1" x14ac:dyDescent="0.2">
      <c r="A627" s="232"/>
      <c r="B627" s="9" t="s">
        <v>117</v>
      </c>
      <c r="C627" s="17" t="s">
        <v>596</v>
      </c>
      <c r="D627" s="91">
        <v>2</v>
      </c>
      <c r="E627" s="46">
        <v>0</v>
      </c>
      <c r="F627" s="46">
        <v>0</v>
      </c>
      <c r="G627" s="46">
        <f t="shared" si="147"/>
        <v>2</v>
      </c>
      <c r="H627" s="60">
        <v>749</v>
      </c>
      <c r="I627" s="46">
        <v>73</v>
      </c>
      <c r="J627" s="61">
        <f t="shared" si="148"/>
        <v>822</v>
      </c>
      <c r="K627" s="60">
        <v>896</v>
      </c>
      <c r="L627" s="46">
        <v>90</v>
      </c>
      <c r="M627" s="61">
        <f t="shared" si="149"/>
        <v>986</v>
      </c>
      <c r="N627" s="47">
        <f t="shared" si="150"/>
        <v>824</v>
      </c>
      <c r="O627" s="91"/>
      <c r="P627" s="271"/>
    </row>
    <row r="628" spans="1:16" ht="18" customHeight="1" x14ac:dyDescent="0.2">
      <c r="A628" s="232"/>
      <c r="B628" s="9" t="s">
        <v>117</v>
      </c>
      <c r="C628" s="17" t="s">
        <v>597</v>
      </c>
      <c r="D628" s="91">
        <v>2</v>
      </c>
      <c r="E628" s="46">
        <v>0</v>
      </c>
      <c r="F628" s="46">
        <v>0</v>
      </c>
      <c r="G628" s="46">
        <f t="shared" si="147"/>
        <v>2</v>
      </c>
      <c r="H628" s="60">
        <v>808</v>
      </c>
      <c r="I628" s="46">
        <v>6</v>
      </c>
      <c r="J628" s="61">
        <f t="shared" si="148"/>
        <v>814</v>
      </c>
      <c r="K628" s="60">
        <v>1441</v>
      </c>
      <c r="L628" s="46">
        <v>20</v>
      </c>
      <c r="M628" s="61">
        <f t="shared" si="149"/>
        <v>1461</v>
      </c>
      <c r="N628" s="47">
        <f t="shared" si="150"/>
        <v>816</v>
      </c>
      <c r="O628" s="91"/>
      <c r="P628" s="271"/>
    </row>
    <row r="629" spans="1:16" ht="18" customHeight="1" x14ac:dyDescent="0.2">
      <c r="A629" s="232"/>
      <c r="B629" s="11" t="s">
        <v>117</v>
      </c>
      <c r="C629" s="19" t="s">
        <v>598</v>
      </c>
      <c r="D629" s="105">
        <v>2</v>
      </c>
      <c r="E629" s="50">
        <v>0</v>
      </c>
      <c r="F629" s="50">
        <v>0</v>
      </c>
      <c r="G629" s="50">
        <f t="shared" si="147"/>
        <v>2</v>
      </c>
      <c r="H629" s="56">
        <v>318</v>
      </c>
      <c r="I629" s="50">
        <v>20</v>
      </c>
      <c r="J629" s="57">
        <f t="shared" si="148"/>
        <v>338</v>
      </c>
      <c r="K629" s="56">
        <v>483</v>
      </c>
      <c r="L629" s="50">
        <v>43</v>
      </c>
      <c r="M629" s="57">
        <f t="shared" si="149"/>
        <v>526</v>
      </c>
      <c r="N629" s="51">
        <f t="shared" si="150"/>
        <v>340</v>
      </c>
      <c r="O629" s="91"/>
      <c r="P629" s="271"/>
    </row>
    <row r="630" spans="1:16" ht="18" customHeight="1" x14ac:dyDescent="0.2">
      <c r="A630" s="232"/>
      <c r="B630" s="9" t="s">
        <v>117</v>
      </c>
      <c r="C630" s="17" t="s">
        <v>599</v>
      </c>
      <c r="D630" s="91">
        <v>0</v>
      </c>
      <c r="E630" s="46">
        <v>0</v>
      </c>
      <c r="F630" s="46">
        <v>0</v>
      </c>
      <c r="G630" s="46">
        <f t="shared" si="147"/>
        <v>0</v>
      </c>
      <c r="H630" s="60">
        <v>545</v>
      </c>
      <c r="I630" s="46">
        <v>11</v>
      </c>
      <c r="J630" s="61">
        <f t="shared" si="148"/>
        <v>556</v>
      </c>
      <c r="K630" s="60">
        <v>830</v>
      </c>
      <c r="L630" s="46">
        <v>11</v>
      </c>
      <c r="M630" s="61">
        <f t="shared" si="149"/>
        <v>841</v>
      </c>
      <c r="N630" s="47">
        <f t="shared" si="150"/>
        <v>556</v>
      </c>
      <c r="O630" s="91"/>
      <c r="P630" s="271"/>
    </row>
    <row r="631" spans="1:16" ht="18" customHeight="1" x14ac:dyDescent="0.2">
      <c r="A631" s="232"/>
      <c r="B631" s="9" t="s">
        <v>145</v>
      </c>
      <c r="C631" s="17" t="s">
        <v>600</v>
      </c>
      <c r="D631" s="91">
        <v>54</v>
      </c>
      <c r="E631" s="46">
        <v>0</v>
      </c>
      <c r="F631" s="46">
        <v>0</v>
      </c>
      <c r="G631" s="46">
        <f t="shared" si="147"/>
        <v>54</v>
      </c>
      <c r="H631" s="60">
        <v>128</v>
      </c>
      <c r="I631" s="46">
        <v>0</v>
      </c>
      <c r="J631" s="61">
        <f t="shared" si="148"/>
        <v>128</v>
      </c>
      <c r="K631" s="60">
        <v>155</v>
      </c>
      <c r="L631" s="46">
        <v>0</v>
      </c>
      <c r="M631" s="61">
        <f t="shared" si="149"/>
        <v>155</v>
      </c>
      <c r="N631" s="47">
        <f t="shared" si="150"/>
        <v>182</v>
      </c>
      <c r="O631" s="91"/>
      <c r="P631" s="271"/>
    </row>
    <row r="632" spans="1:16" ht="18" customHeight="1" x14ac:dyDescent="0.2">
      <c r="A632" s="232"/>
      <c r="B632" s="9" t="s">
        <v>117</v>
      </c>
      <c r="C632" s="17" t="s">
        <v>601</v>
      </c>
      <c r="D632" s="91">
        <v>2</v>
      </c>
      <c r="E632" s="46">
        <v>0</v>
      </c>
      <c r="F632" s="46">
        <v>0</v>
      </c>
      <c r="G632" s="46">
        <f t="shared" si="147"/>
        <v>2</v>
      </c>
      <c r="H632" s="60">
        <v>217</v>
      </c>
      <c r="I632" s="46">
        <v>0</v>
      </c>
      <c r="J632" s="61">
        <f t="shared" si="148"/>
        <v>217</v>
      </c>
      <c r="K632" s="60">
        <v>260</v>
      </c>
      <c r="L632" s="46">
        <v>0</v>
      </c>
      <c r="M632" s="61">
        <f t="shared" si="149"/>
        <v>260</v>
      </c>
      <c r="N632" s="47">
        <f t="shared" si="150"/>
        <v>219</v>
      </c>
      <c r="O632" s="91"/>
      <c r="P632" s="271"/>
    </row>
    <row r="633" spans="1:16" ht="18" customHeight="1" x14ac:dyDescent="0.2">
      <c r="A633" s="232"/>
      <c r="B633" s="9" t="s">
        <v>117</v>
      </c>
      <c r="C633" s="17" t="s">
        <v>602</v>
      </c>
      <c r="D633" s="91">
        <v>3</v>
      </c>
      <c r="E633" s="46">
        <v>0</v>
      </c>
      <c r="F633" s="46">
        <v>0</v>
      </c>
      <c r="G633" s="61">
        <f t="shared" si="147"/>
        <v>3</v>
      </c>
      <c r="H633" s="83">
        <v>806</v>
      </c>
      <c r="I633" s="46">
        <v>24</v>
      </c>
      <c r="J633" s="61">
        <f t="shared" si="148"/>
        <v>830</v>
      </c>
      <c r="K633" s="83">
        <v>1097</v>
      </c>
      <c r="L633" s="46">
        <v>29</v>
      </c>
      <c r="M633" s="61">
        <f t="shared" si="149"/>
        <v>1126</v>
      </c>
      <c r="N633" s="47">
        <f t="shared" si="150"/>
        <v>833</v>
      </c>
      <c r="O633" s="91"/>
      <c r="P633" s="271"/>
    </row>
    <row r="634" spans="1:16" ht="18" customHeight="1" x14ac:dyDescent="0.2">
      <c r="A634" s="233"/>
      <c r="B634" s="21" t="s">
        <v>119</v>
      </c>
      <c r="C634" s="22" t="s">
        <v>145</v>
      </c>
      <c r="D634" s="106">
        <f>SUM(D620:D633)</f>
        <v>103</v>
      </c>
      <c r="E634" s="53">
        <f t="shared" ref="E634:N634" si="151">SUM(E620:E633)</f>
        <v>6</v>
      </c>
      <c r="F634" s="53">
        <f t="shared" si="151"/>
        <v>0</v>
      </c>
      <c r="G634" s="82">
        <f t="shared" si="151"/>
        <v>109</v>
      </c>
      <c r="H634" s="69">
        <f t="shared" si="151"/>
        <v>11808</v>
      </c>
      <c r="I634" s="53">
        <f t="shared" si="151"/>
        <v>475</v>
      </c>
      <c r="J634" s="82">
        <f t="shared" si="151"/>
        <v>12283</v>
      </c>
      <c r="K634" s="69">
        <f t="shared" si="151"/>
        <v>21656</v>
      </c>
      <c r="L634" s="53">
        <f t="shared" si="151"/>
        <v>846</v>
      </c>
      <c r="M634" s="82">
        <f t="shared" si="151"/>
        <v>22502</v>
      </c>
      <c r="N634" s="123">
        <f t="shared" si="151"/>
        <v>12392</v>
      </c>
      <c r="O634" s="91"/>
      <c r="P634" s="271"/>
    </row>
    <row r="635" spans="1:16" ht="18" customHeight="1" x14ac:dyDescent="0.2">
      <c r="A635" s="229" t="s">
        <v>190</v>
      </c>
      <c r="B635" s="23" t="s">
        <v>117</v>
      </c>
      <c r="C635" s="17" t="s">
        <v>603</v>
      </c>
      <c r="D635" s="91">
        <v>0</v>
      </c>
      <c r="E635" s="46">
        <v>0</v>
      </c>
      <c r="F635" s="46">
        <v>0</v>
      </c>
      <c r="G635" s="61">
        <f t="shared" ref="G635:G640" si="152">+D635+E635+F635</f>
        <v>0</v>
      </c>
      <c r="H635" s="83">
        <v>53</v>
      </c>
      <c r="I635" s="46">
        <v>11</v>
      </c>
      <c r="J635" s="61">
        <f t="shared" ref="J635:J640" si="153">+H635+I635</f>
        <v>64</v>
      </c>
      <c r="K635" s="83">
        <v>288</v>
      </c>
      <c r="L635" s="46">
        <v>96</v>
      </c>
      <c r="M635" s="61">
        <f t="shared" ref="M635:M640" si="154">+K635+L635</f>
        <v>384</v>
      </c>
      <c r="N635" s="84">
        <f t="shared" ref="N635:N640" si="155">+G635+J635</f>
        <v>64</v>
      </c>
      <c r="O635" s="91"/>
      <c r="P635" s="271"/>
    </row>
    <row r="636" spans="1:16" ht="18" customHeight="1" x14ac:dyDescent="0.2">
      <c r="A636" s="232"/>
      <c r="B636" s="9" t="s">
        <v>117</v>
      </c>
      <c r="C636" s="17" t="s">
        <v>604</v>
      </c>
      <c r="D636" s="91">
        <v>0</v>
      </c>
      <c r="E636" s="46">
        <v>0</v>
      </c>
      <c r="F636" s="46">
        <v>0</v>
      </c>
      <c r="G636" s="46">
        <f t="shared" si="152"/>
        <v>0</v>
      </c>
      <c r="H636" s="60">
        <v>435</v>
      </c>
      <c r="I636" s="46">
        <v>0</v>
      </c>
      <c r="J636" s="61">
        <f t="shared" si="153"/>
        <v>435</v>
      </c>
      <c r="K636" s="60">
        <v>900</v>
      </c>
      <c r="L636" s="46">
        <v>0</v>
      </c>
      <c r="M636" s="61">
        <f t="shared" si="154"/>
        <v>900</v>
      </c>
      <c r="N636" s="47">
        <f t="shared" si="155"/>
        <v>435</v>
      </c>
      <c r="O636" s="91"/>
      <c r="P636" s="271"/>
    </row>
    <row r="637" spans="1:16" ht="18" customHeight="1" x14ac:dyDescent="0.2">
      <c r="A637" s="232"/>
      <c r="B637" s="9" t="s">
        <v>117</v>
      </c>
      <c r="C637" s="17" t="s">
        <v>605</v>
      </c>
      <c r="D637" s="91">
        <v>0</v>
      </c>
      <c r="E637" s="46">
        <v>0</v>
      </c>
      <c r="F637" s="46">
        <v>0</v>
      </c>
      <c r="G637" s="46">
        <f t="shared" si="152"/>
        <v>0</v>
      </c>
      <c r="H637" s="60">
        <v>1223</v>
      </c>
      <c r="I637" s="46">
        <v>13</v>
      </c>
      <c r="J637" s="61">
        <f t="shared" si="153"/>
        <v>1236</v>
      </c>
      <c r="K637" s="60">
        <v>2320</v>
      </c>
      <c r="L637" s="46">
        <v>100</v>
      </c>
      <c r="M637" s="61">
        <f t="shared" si="154"/>
        <v>2420</v>
      </c>
      <c r="N637" s="47">
        <f t="shared" si="155"/>
        <v>1236</v>
      </c>
      <c r="O637" s="91"/>
      <c r="P637" s="271"/>
    </row>
    <row r="638" spans="1:16" ht="18" customHeight="1" x14ac:dyDescent="0.2">
      <c r="A638" s="232"/>
      <c r="B638" s="9" t="s">
        <v>117</v>
      </c>
      <c r="C638" s="17" t="s">
        <v>606</v>
      </c>
      <c r="D638" s="91">
        <v>2</v>
      </c>
      <c r="E638" s="46">
        <v>0</v>
      </c>
      <c r="F638" s="46">
        <v>0</v>
      </c>
      <c r="G638" s="46">
        <f t="shared" si="152"/>
        <v>2</v>
      </c>
      <c r="H638" s="60">
        <v>1440</v>
      </c>
      <c r="I638" s="46">
        <v>0</v>
      </c>
      <c r="J638" s="61">
        <f t="shared" si="153"/>
        <v>1440</v>
      </c>
      <c r="K638" s="60">
        <v>5965</v>
      </c>
      <c r="L638" s="46">
        <v>0</v>
      </c>
      <c r="M638" s="61">
        <f t="shared" si="154"/>
        <v>5965</v>
      </c>
      <c r="N638" s="47">
        <f t="shared" si="155"/>
        <v>1442</v>
      </c>
      <c r="O638" s="91"/>
      <c r="P638" s="271"/>
    </row>
    <row r="639" spans="1:16" ht="18" customHeight="1" x14ac:dyDescent="0.2">
      <c r="A639" s="232"/>
      <c r="B639" s="11" t="s">
        <v>117</v>
      </c>
      <c r="C639" s="19" t="s">
        <v>607</v>
      </c>
      <c r="D639" s="105">
        <v>1</v>
      </c>
      <c r="E639" s="50">
        <v>0</v>
      </c>
      <c r="F639" s="50">
        <v>0</v>
      </c>
      <c r="G639" s="50">
        <f t="shared" si="152"/>
        <v>1</v>
      </c>
      <c r="H639" s="56">
        <v>1380</v>
      </c>
      <c r="I639" s="50">
        <v>24</v>
      </c>
      <c r="J639" s="57">
        <f t="shared" si="153"/>
        <v>1404</v>
      </c>
      <c r="K639" s="56">
        <v>2920</v>
      </c>
      <c r="L639" s="50">
        <v>110</v>
      </c>
      <c r="M639" s="57">
        <f t="shared" si="154"/>
        <v>3030</v>
      </c>
      <c r="N639" s="51">
        <f t="shared" si="155"/>
        <v>1405</v>
      </c>
      <c r="O639" s="91"/>
      <c r="P639" s="271"/>
    </row>
    <row r="640" spans="1:16" ht="18" customHeight="1" x14ac:dyDescent="0.2">
      <c r="A640" s="232"/>
      <c r="B640" s="14" t="s">
        <v>117</v>
      </c>
      <c r="C640" s="30" t="s">
        <v>720</v>
      </c>
      <c r="D640" s="118">
        <v>0</v>
      </c>
      <c r="E640" s="119">
        <v>0</v>
      </c>
      <c r="F640" s="119">
        <v>0</v>
      </c>
      <c r="G640" s="119">
        <f t="shared" si="152"/>
        <v>0</v>
      </c>
      <c r="H640" s="73">
        <v>0</v>
      </c>
      <c r="I640" s="119">
        <v>0</v>
      </c>
      <c r="J640" s="74">
        <f t="shared" si="153"/>
        <v>0</v>
      </c>
      <c r="K640" s="73">
        <v>0</v>
      </c>
      <c r="L640" s="119">
        <v>0</v>
      </c>
      <c r="M640" s="74">
        <f t="shared" si="154"/>
        <v>0</v>
      </c>
      <c r="N640" s="181">
        <f t="shared" si="155"/>
        <v>0</v>
      </c>
      <c r="O640" s="91"/>
      <c r="P640" s="271"/>
    </row>
    <row r="641" spans="1:16" ht="18" customHeight="1" x14ac:dyDescent="0.2">
      <c r="A641" s="233"/>
      <c r="B641" s="21" t="s">
        <v>119</v>
      </c>
      <c r="C641" s="22" t="s">
        <v>145</v>
      </c>
      <c r="D641" s="106">
        <f t="shared" ref="D641:N641" si="156">SUM(D635:D640)</f>
        <v>3</v>
      </c>
      <c r="E641" s="53">
        <f t="shared" si="156"/>
        <v>0</v>
      </c>
      <c r="F641" s="53">
        <f t="shared" si="156"/>
        <v>0</v>
      </c>
      <c r="G641" s="82">
        <f t="shared" si="156"/>
        <v>3</v>
      </c>
      <c r="H641" s="69">
        <f t="shared" si="156"/>
        <v>4531</v>
      </c>
      <c r="I641" s="53">
        <f t="shared" si="156"/>
        <v>48</v>
      </c>
      <c r="J641" s="82">
        <f t="shared" si="156"/>
        <v>4579</v>
      </c>
      <c r="K641" s="69">
        <f t="shared" si="156"/>
        <v>12393</v>
      </c>
      <c r="L641" s="53">
        <f t="shared" si="156"/>
        <v>306</v>
      </c>
      <c r="M641" s="82">
        <f t="shared" si="156"/>
        <v>12699</v>
      </c>
      <c r="N641" s="123">
        <f t="shared" si="156"/>
        <v>4582</v>
      </c>
      <c r="O641" s="91"/>
      <c r="P641" s="271"/>
    </row>
    <row r="642" spans="1:16" s="142" customFormat="1" ht="18" customHeight="1" x14ac:dyDescent="0.2">
      <c r="A642" s="237" t="s">
        <v>191</v>
      </c>
      <c r="B642" s="164" t="s">
        <v>117</v>
      </c>
      <c r="C642" s="171" t="s">
        <v>608</v>
      </c>
      <c r="D642" s="107">
        <v>12</v>
      </c>
      <c r="E642" s="76">
        <v>2</v>
      </c>
      <c r="F642" s="76">
        <v>0</v>
      </c>
      <c r="G642" s="76">
        <f t="shared" ref="G642:G650" si="157">+D642+E642+F642</f>
        <v>14</v>
      </c>
      <c r="H642" s="70">
        <v>376</v>
      </c>
      <c r="I642" s="76">
        <v>1</v>
      </c>
      <c r="J642" s="71">
        <f t="shared" ref="J642:J650" si="158">+H642+I642</f>
        <v>377</v>
      </c>
      <c r="K642" s="70">
        <v>1300</v>
      </c>
      <c r="L642" s="76">
        <v>55</v>
      </c>
      <c r="M642" s="71">
        <f t="shared" ref="M642:M650" si="159">+K642+L642</f>
        <v>1355</v>
      </c>
      <c r="N642" s="55">
        <f t="shared" ref="N642:N650" si="160">+G642+J642</f>
        <v>391</v>
      </c>
      <c r="O642" s="91"/>
      <c r="P642" s="154"/>
    </row>
    <row r="643" spans="1:16" s="142" customFormat="1" ht="18" customHeight="1" x14ac:dyDescent="0.2">
      <c r="A643" s="238"/>
      <c r="B643" s="168" t="s">
        <v>117</v>
      </c>
      <c r="C643" s="167" t="s">
        <v>609</v>
      </c>
      <c r="D643" s="91">
        <v>7</v>
      </c>
      <c r="E643" s="46">
        <v>0</v>
      </c>
      <c r="F643" s="46">
        <v>0</v>
      </c>
      <c r="G643" s="46">
        <f t="shared" si="157"/>
        <v>7</v>
      </c>
      <c r="H643" s="60">
        <v>1587</v>
      </c>
      <c r="I643" s="46">
        <v>52</v>
      </c>
      <c r="J643" s="61">
        <f t="shared" si="158"/>
        <v>1639</v>
      </c>
      <c r="K643" s="60">
        <v>2078</v>
      </c>
      <c r="L643" s="46">
        <v>58</v>
      </c>
      <c r="M643" s="61">
        <f t="shared" si="159"/>
        <v>2136</v>
      </c>
      <c r="N643" s="47">
        <f t="shared" si="160"/>
        <v>1646</v>
      </c>
      <c r="O643" s="91"/>
      <c r="P643" s="154"/>
    </row>
    <row r="644" spans="1:16" s="142" customFormat="1" ht="18" customHeight="1" x14ac:dyDescent="0.2">
      <c r="A644" s="238"/>
      <c r="B644" s="168" t="s">
        <v>117</v>
      </c>
      <c r="C644" s="167" t="s">
        <v>610</v>
      </c>
      <c r="D644" s="91">
        <v>92</v>
      </c>
      <c r="E644" s="46">
        <v>2</v>
      </c>
      <c r="F644" s="46">
        <v>1</v>
      </c>
      <c r="G644" s="46">
        <f t="shared" si="157"/>
        <v>95</v>
      </c>
      <c r="H644" s="60">
        <v>5047</v>
      </c>
      <c r="I644" s="46">
        <v>33</v>
      </c>
      <c r="J644" s="61">
        <f t="shared" si="158"/>
        <v>5080</v>
      </c>
      <c r="K644" s="60">
        <v>6853</v>
      </c>
      <c r="L644" s="46">
        <v>62</v>
      </c>
      <c r="M644" s="61">
        <f t="shared" si="159"/>
        <v>6915</v>
      </c>
      <c r="N644" s="47">
        <f t="shared" si="160"/>
        <v>5175</v>
      </c>
      <c r="O644" s="91"/>
      <c r="P644" s="154"/>
    </row>
    <row r="645" spans="1:16" s="142" customFormat="1" ht="18" customHeight="1" x14ac:dyDescent="0.2">
      <c r="A645" s="238"/>
      <c r="B645" s="168" t="s">
        <v>117</v>
      </c>
      <c r="C645" s="167" t="s">
        <v>611</v>
      </c>
      <c r="D645" s="91">
        <v>4</v>
      </c>
      <c r="E645" s="46">
        <v>0</v>
      </c>
      <c r="F645" s="46">
        <v>0</v>
      </c>
      <c r="G645" s="46">
        <f t="shared" si="157"/>
        <v>4</v>
      </c>
      <c r="H645" s="60">
        <v>113</v>
      </c>
      <c r="I645" s="46">
        <v>2</v>
      </c>
      <c r="J645" s="61">
        <f t="shared" si="158"/>
        <v>115</v>
      </c>
      <c r="K645" s="60">
        <v>320</v>
      </c>
      <c r="L645" s="46">
        <v>8</v>
      </c>
      <c r="M645" s="61">
        <f t="shared" si="159"/>
        <v>328</v>
      </c>
      <c r="N645" s="47">
        <f t="shared" si="160"/>
        <v>119</v>
      </c>
      <c r="O645" s="91"/>
      <c r="P645" s="154"/>
    </row>
    <row r="646" spans="1:16" s="142" customFormat="1" ht="18" customHeight="1" x14ac:dyDescent="0.2">
      <c r="A646" s="238"/>
      <c r="B646" s="168" t="s">
        <v>117</v>
      </c>
      <c r="C646" s="167" t="s">
        <v>612</v>
      </c>
      <c r="D646" s="91">
        <v>7</v>
      </c>
      <c r="E646" s="46">
        <v>2</v>
      </c>
      <c r="F646" s="46">
        <v>0</v>
      </c>
      <c r="G646" s="46">
        <f t="shared" si="157"/>
        <v>9</v>
      </c>
      <c r="H646" s="60">
        <v>781</v>
      </c>
      <c r="I646" s="46">
        <v>23</v>
      </c>
      <c r="J646" s="61">
        <f t="shared" si="158"/>
        <v>804</v>
      </c>
      <c r="K646" s="60">
        <v>1453</v>
      </c>
      <c r="L646" s="46">
        <v>65</v>
      </c>
      <c r="M646" s="61">
        <f t="shared" si="159"/>
        <v>1518</v>
      </c>
      <c r="N646" s="47">
        <f t="shared" si="160"/>
        <v>813</v>
      </c>
      <c r="O646" s="91"/>
      <c r="P646" s="154"/>
    </row>
    <row r="647" spans="1:16" s="142" customFormat="1" ht="18" customHeight="1" x14ac:dyDescent="0.2">
      <c r="A647" s="238"/>
      <c r="B647" s="172" t="s">
        <v>117</v>
      </c>
      <c r="C647" s="173" t="s">
        <v>613</v>
      </c>
      <c r="D647" s="104">
        <v>16</v>
      </c>
      <c r="E647" s="48">
        <v>0</v>
      </c>
      <c r="F647" s="48">
        <v>0</v>
      </c>
      <c r="G647" s="48">
        <f t="shared" si="157"/>
        <v>16</v>
      </c>
      <c r="H647" s="58">
        <v>509</v>
      </c>
      <c r="I647" s="48">
        <v>6</v>
      </c>
      <c r="J647" s="59">
        <f t="shared" si="158"/>
        <v>515</v>
      </c>
      <c r="K647" s="58">
        <v>1251</v>
      </c>
      <c r="L647" s="48">
        <v>34</v>
      </c>
      <c r="M647" s="59">
        <f t="shared" si="159"/>
        <v>1285</v>
      </c>
      <c r="N647" s="49">
        <f t="shared" si="160"/>
        <v>531</v>
      </c>
      <c r="O647" s="91"/>
      <c r="P647" s="154"/>
    </row>
    <row r="648" spans="1:16" s="142" customFormat="1" ht="18" customHeight="1" x14ac:dyDescent="0.2">
      <c r="A648" s="238"/>
      <c r="B648" s="168" t="s">
        <v>117</v>
      </c>
      <c r="C648" s="167" t="s">
        <v>577</v>
      </c>
      <c r="D648" s="91">
        <v>13</v>
      </c>
      <c r="E648" s="46">
        <v>1</v>
      </c>
      <c r="F648" s="46">
        <v>1</v>
      </c>
      <c r="G648" s="46">
        <f t="shared" si="157"/>
        <v>15</v>
      </c>
      <c r="H648" s="60">
        <v>3897</v>
      </c>
      <c r="I648" s="46">
        <v>9</v>
      </c>
      <c r="J648" s="61">
        <f t="shared" si="158"/>
        <v>3906</v>
      </c>
      <c r="K648" s="60">
        <v>4750</v>
      </c>
      <c r="L648" s="46">
        <v>45</v>
      </c>
      <c r="M648" s="61">
        <f t="shared" si="159"/>
        <v>4795</v>
      </c>
      <c r="N648" s="47">
        <f t="shared" si="160"/>
        <v>3921</v>
      </c>
      <c r="O648" s="91"/>
      <c r="P648" s="154"/>
    </row>
    <row r="649" spans="1:16" s="142" customFormat="1" ht="18" customHeight="1" x14ac:dyDescent="0.2">
      <c r="A649" s="238"/>
      <c r="B649" s="168" t="s">
        <v>117</v>
      </c>
      <c r="C649" s="167" t="s">
        <v>614</v>
      </c>
      <c r="D649" s="91">
        <v>34</v>
      </c>
      <c r="E649" s="46">
        <v>2</v>
      </c>
      <c r="F649" s="46">
        <v>1</v>
      </c>
      <c r="G649" s="46">
        <f t="shared" si="157"/>
        <v>37</v>
      </c>
      <c r="H649" s="60">
        <v>2891</v>
      </c>
      <c r="I649" s="46">
        <v>46</v>
      </c>
      <c r="J649" s="61">
        <f t="shared" si="158"/>
        <v>2937</v>
      </c>
      <c r="K649" s="60">
        <v>4563</v>
      </c>
      <c r="L649" s="46">
        <v>201</v>
      </c>
      <c r="M649" s="61">
        <f t="shared" si="159"/>
        <v>4764</v>
      </c>
      <c r="N649" s="47">
        <f t="shared" si="160"/>
        <v>2974</v>
      </c>
      <c r="O649" s="91"/>
      <c r="P649" s="154"/>
    </row>
    <row r="650" spans="1:16" s="142" customFormat="1" ht="18" customHeight="1" x14ac:dyDescent="0.2">
      <c r="A650" s="238"/>
      <c r="B650" s="168" t="s">
        <v>117</v>
      </c>
      <c r="C650" s="167" t="s">
        <v>615</v>
      </c>
      <c r="D650" s="91">
        <v>7</v>
      </c>
      <c r="E650" s="46">
        <v>1</v>
      </c>
      <c r="F650" s="46">
        <v>0</v>
      </c>
      <c r="G650" s="46">
        <f t="shared" si="157"/>
        <v>8</v>
      </c>
      <c r="H650" s="60">
        <v>382</v>
      </c>
      <c r="I650" s="46">
        <v>6</v>
      </c>
      <c r="J650" s="61">
        <f t="shared" si="158"/>
        <v>388</v>
      </c>
      <c r="K650" s="60">
        <v>446</v>
      </c>
      <c r="L650" s="46">
        <v>33</v>
      </c>
      <c r="M650" s="61">
        <f t="shared" si="159"/>
        <v>479</v>
      </c>
      <c r="N650" s="47">
        <f t="shared" si="160"/>
        <v>396</v>
      </c>
      <c r="O650" s="91"/>
      <c r="P650" s="154"/>
    </row>
    <row r="651" spans="1:16" s="142" customFormat="1" ht="18" customHeight="1" x14ac:dyDescent="0.2">
      <c r="A651" s="239"/>
      <c r="B651" s="174" t="s">
        <v>119</v>
      </c>
      <c r="C651" s="175" t="s">
        <v>145</v>
      </c>
      <c r="D651" s="176">
        <f>SUM(D642:D650)</f>
        <v>192</v>
      </c>
      <c r="E651" s="177">
        <f t="shared" ref="E651:N651" si="161">SUM(E642:E650)</f>
        <v>10</v>
      </c>
      <c r="F651" s="177">
        <f t="shared" si="161"/>
        <v>3</v>
      </c>
      <c r="G651" s="178">
        <f t="shared" si="161"/>
        <v>205</v>
      </c>
      <c r="H651" s="179">
        <f t="shared" si="161"/>
        <v>15583</v>
      </c>
      <c r="I651" s="177">
        <f t="shared" si="161"/>
        <v>178</v>
      </c>
      <c r="J651" s="178">
        <f t="shared" si="161"/>
        <v>15761</v>
      </c>
      <c r="K651" s="179">
        <f t="shared" si="161"/>
        <v>23014</v>
      </c>
      <c r="L651" s="177">
        <f t="shared" si="161"/>
        <v>561</v>
      </c>
      <c r="M651" s="178">
        <f t="shared" si="161"/>
        <v>23575</v>
      </c>
      <c r="N651" s="180">
        <f t="shared" si="161"/>
        <v>15966</v>
      </c>
      <c r="O651" s="91"/>
      <c r="P651" s="154"/>
    </row>
    <row r="652" spans="1:16" s="142" customFormat="1" ht="18" customHeight="1" x14ac:dyDescent="0.2">
      <c r="A652" s="161" t="s">
        <v>145</v>
      </c>
      <c r="B652" s="162"/>
      <c r="C652" s="162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154"/>
    </row>
    <row r="653" spans="1:16" s="142" customFormat="1" ht="5.25" customHeight="1" x14ac:dyDescent="0.2">
      <c r="A653" s="185" t="s">
        <v>145</v>
      </c>
      <c r="B653" s="185"/>
      <c r="C653" s="185"/>
      <c r="D653" s="121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34"/>
      <c r="P653" s="154"/>
    </row>
    <row r="654" spans="1:16" ht="31.5" customHeight="1" x14ac:dyDescent="0.2">
      <c r="A654" s="217" t="s">
        <v>5</v>
      </c>
      <c r="B654" s="218"/>
      <c r="C654" s="219"/>
      <c r="D654" s="214" t="s">
        <v>201</v>
      </c>
      <c r="E654" s="215"/>
      <c r="F654" s="215"/>
      <c r="G654" s="216"/>
      <c r="H654" s="223" t="s">
        <v>202</v>
      </c>
      <c r="I654" s="224"/>
      <c r="J654" s="225"/>
      <c r="K654" s="223" t="s">
        <v>203</v>
      </c>
      <c r="L654" s="224"/>
      <c r="M654" s="225"/>
      <c r="N654" s="111" t="s">
        <v>204</v>
      </c>
      <c r="O654" s="145"/>
      <c r="P654" s="271"/>
    </row>
    <row r="655" spans="1:16" ht="32.25" customHeight="1" x14ac:dyDescent="0.2">
      <c r="A655" s="220"/>
      <c r="B655" s="221"/>
      <c r="C655" s="222"/>
      <c r="D655" s="112" t="s">
        <v>205</v>
      </c>
      <c r="E655" s="113" t="s">
        <v>206</v>
      </c>
      <c r="F655" s="113" t="s">
        <v>207</v>
      </c>
      <c r="G655" s="114" t="s">
        <v>208</v>
      </c>
      <c r="H655" s="115" t="s">
        <v>205</v>
      </c>
      <c r="I655" s="113" t="s">
        <v>206</v>
      </c>
      <c r="J655" s="116" t="s">
        <v>208</v>
      </c>
      <c r="K655" s="115" t="s">
        <v>205</v>
      </c>
      <c r="L655" s="113" t="s">
        <v>206</v>
      </c>
      <c r="M655" s="116" t="s">
        <v>208</v>
      </c>
      <c r="N655" s="117" t="s">
        <v>208</v>
      </c>
      <c r="O655" s="146"/>
      <c r="P655" s="271"/>
    </row>
    <row r="656" spans="1:16" ht="18" customHeight="1" x14ac:dyDescent="0.2">
      <c r="A656" s="229" t="s">
        <v>192</v>
      </c>
      <c r="B656" s="23" t="s">
        <v>117</v>
      </c>
      <c r="C656" s="17" t="s">
        <v>616</v>
      </c>
      <c r="D656" s="91">
        <v>5</v>
      </c>
      <c r="E656" s="46">
        <v>1</v>
      </c>
      <c r="F656" s="46">
        <v>0</v>
      </c>
      <c r="G656" s="76">
        <f t="shared" ref="G656:G664" si="162">+D656+E656+F656</f>
        <v>6</v>
      </c>
      <c r="H656" s="60">
        <v>8640</v>
      </c>
      <c r="I656" s="46">
        <v>1969</v>
      </c>
      <c r="J656" s="61">
        <f t="shared" ref="J656:J664" si="163">+H656+I656</f>
        <v>10609</v>
      </c>
      <c r="K656" s="60">
        <v>9247</v>
      </c>
      <c r="L656" s="46">
        <v>2558</v>
      </c>
      <c r="M656" s="61">
        <f t="shared" ref="M656:M664" si="164">+K656+L656</f>
        <v>11805</v>
      </c>
      <c r="N656" s="47">
        <f t="shared" ref="N656:N664" si="165">+G656+J656</f>
        <v>10615</v>
      </c>
      <c r="O656" s="91"/>
      <c r="P656" s="271"/>
    </row>
    <row r="657" spans="1:16" ht="18" customHeight="1" x14ac:dyDescent="0.2">
      <c r="A657" s="232"/>
      <c r="B657" s="9" t="s">
        <v>117</v>
      </c>
      <c r="C657" s="17" t="s">
        <v>617</v>
      </c>
      <c r="D657" s="91">
        <v>0</v>
      </c>
      <c r="E657" s="46">
        <v>0</v>
      </c>
      <c r="F657" s="46">
        <v>0</v>
      </c>
      <c r="G657" s="46">
        <f t="shared" si="162"/>
        <v>0</v>
      </c>
      <c r="H657" s="60">
        <v>1190</v>
      </c>
      <c r="I657" s="46">
        <v>225</v>
      </c>
      <c r="J657" s="61">
        <f t="shared" si="163"/>
        <v>1415</v>
      </c>
      <c r="K657" s="60">
        <v>1214</v>
      </c>
      <c r="L657" s="46">
        <v>236</v>
      </c>
      <c r="M657" s="61">
        <f t="shared" si="164"/>
        <v>1450</v>
      </c>
      <c r="N657" s="47">
        <f t="shared" si="165"/>
        <v>1415</v>
      </c>
      <c r="O657" s="91"/>
      <c r="P657" s="271"/>
    </row>
    <row r="658" spans="1:16" ht="18" customHeight="1" x14ac:dyDescent="0.2">
      <c r="A658" s="232"/>
      <c r="B658" s="9" t="s">
        <v>117</v>
      </c>
      <c r="C658" s="17" t="s">
        <v>618</v>
      </c>
      <c r="D658" s="91">
        <v>1</v>
      </c>
      <c r="E658" s="46">
        <v>0</v>
      </c>
      <c r="F658" s="46">
        <v>0</v>
      </c>
      <c r="G658" s="46">
        <f t="shared" si="162"/>
        <v>1</v>
      </c>
      <c r="H658" s="60">
        <v>1081</v>
      </c>
      <c r="I658" s="46">
        <v>149</v>
      </c>
      <c r="J658" s="61">
        <f t="shared" si="163"/>
        <v>1230</v>
      </c>
      <c r="K658" s="60">
        <v>1972</v>
      </c>
      <c r="L658" s="46">
        <v>377</v>
      </c>
      <c r="M658" s="61">
        <f t="shared" si="164"/>
        <v>2349</v>
      </c>
      <c r="N658" s="47">
        <f t="shared" si="165"/>
        <v>1231</v>
      </c>
      <c r="O658" s="91"/>
      <c r="P658" s="271"/>
    </row>
    <row r="659" spans="1:16" ht="18" customHeight="1" x14ac:dyDescent="0.2">
      <c r="A659" s="232"/>
      <c r="B659" s="9" t="s">
        <v>117</v>
      </c>
      <c r="C659" s="17" t="s">
        <v>619</v>
      </c>
      <c r="D659" s="91">
        <v>1</v>
      </c>
      <c r="E659" s="46">
        <v>0</v>
      </c>
      <c r="F659" s="46">
        <v>0</v>
      </c>
      <c r="G659" s="46">
        <f t="shared" si="162"/>
        <v>1</v>
      </c>
      <c r="H659" s="60">
        <v>1100</v>
      </c>
      <c r="I659" s="46">
        <v>97</v>
      </c>
      <c r="J659" s="61">
        <f t="shared" si="163"/>
        <v>1197</v>
      </c>
      <c r="K659" s="60">
        <v>1161</v>
      </c>
      <c r="L659" s="46">
        <v>112</v>
      </c>
      <c r="M659" s="61">
        <f t="shared" si="164"/>
        <v>1273</v>
      </c>
      <c r="N659" s="47">
        <f t="shared" si="165"/>
        <v>1198</v>
      </c>
      <c r="O659" s="91"/>
      <c r="P659" s="271"/>
    </row>
    <row r="660" spans="1:16" ht="18" customHeight="1" x14ac:dyDescent="0.2">
      <c r="A660" s="232"/>
      <c r="B660" s="9" t="s">
        <v>117</v>
      </c>
      <c r="C660" s="17" t="s">
        <v>620</v>
      </c>
      <c r="D660" s="91">
        <v>0</v>
      </c>
      <c r="E660" s="46">
        <v>0</v>
      </c>
      <c r="F660" s="46">
        <v>0</v>
      </c>
      <c r="G660" s="46">
        <f t="shared" si="162"/>
        <v>0</v>
      </c>
      <c r="H660" s="60">
        <v>782</v>
      </c>
      <c r="I660" s="46">
        <v>326</v>
      </c>
      <c r="J660" s="61">
        <f t="shared" si="163"/>
        <v>1108</v>
      </c>
      <c r="K660" s="60">
        <v>947</v>
      </c>
      <c r="L660" s="46">
        <v>325</v>
      </c>
      <c r="M660" s="61">
        <f t="shared" si="164"/>
        <v>1272</v>
      </c>
      <c r="N660" s="47">
        <f t="shared" si="165"/>
        <v>1108</v>
      </c>
      <c r="O660" s="91"/>
      <c r="P660" s="271"/>
    </row>
    <row r="661" spans="1:16" ht="18" customHeight="1" x14ac:dyDescent="0.2">
      <c r="A661" s="232"/>
      <c r="B661" s="10" t="s">
        <v>117</v>
      </c>
      <c r="C661" s="18" t="s">
        <v>621</v>
      </c>
      <c r="D661" s="104">
        <v>1</v>
      </c>
      <c r="E661" s="48">
        <v>0</v>
      </c>
      <c r="F661" s="48">
        <v>0</v>
      </c>
      <c r="G661" s="48">
        <f t="shared" si="162"/>
        <v>1</v>
      </c>
      <c r="H661" s="58">
        <v>3851</v>
      </c>
      <c r="I661" s="48">
        <v>645</v>
      </c>
      <c r="J661" s="59">
        <f t="shared" si="163"/>
        <v>4496</v>
      </c>
      <c r="K661" s="58">
        <v>4014</v>
      </c>
      <c r="L661" s="48">
        <v>652</v>
      </c>
      <c r="M661" s="59">
        <f t="shared" si="164"/>
        <v>4666</v>
      </c>
      <c r="N661" s="49">
        <f t="shared" si="165"/>
        <v>4497</v>
      </c>
      <c r="O661" s="91"/>
      <c r="P661" s="271"/>
    </row>
    <row r="662" spans="1:16" ht="33" customHeight="1" x14ac:dyDescent="0.2">
      <c r="A662" s="232"/>
      <c r="B662" s="9" t="s">
        <v>117</v>
      </c>
      <c r="C662" s="25" t="s">
        <v>726</v>
      </c>
      <c r="D662" s="91">
        <v>0</v>
      </c>
      <c r="E662" s="46">
        <v>0</v>
      </c>
      <c r="F662" s="46">
        <v>0</v>
      </c>
      <c r="G662" s="46">
        <f t="shared" si="162"/>
        <v>0</v>
      </c>
      <c r="H662" s="60">
        <v>1298</v>
      </c>
      <c r="I662" s="46">
        <v>74</v>
      </c>
      <c r="J662" s="61">
        <f t="shared" si="163"/>
        <v>1372</v>
      </c>
      <c r="K662" s="60">
        <v>1670</v>
      </c>
      <c r="L662" s="46">
        <v>108</v>
      </c>
      <c r="M662" s="61">
        <f t="shared" si="164"/>
        <v>1778</v>
      </c>
      <c r="N662" s="47">
        <f t="shared" si="165"/>
        <v>1372</v>
      </c>
      <c r="O662" s="91"/>
      <c r="P662" s="271"/>
    </row>
    <row r="663" spans="1:16" ht="18" customHeight="1" x14ac:dyDescent="0.2">
      <c r="A663" s="232"/>
      <c r="B663" s="9" t="s">
        <v>117</v>
      </c>
      <c r="C663" s="17" t="s">
        <v>622</v>
      </c>
      <c r="D663" s="91">
        <v>0</v>
      </c>
      <c r="E663" s="46">
        <v>0</v>
      </c>
      <c r="F663" s="46">
        <v>0</v>
      </c>
      <c r="G663" s="46">
        <f t="shared" si="162"/>
        <v>0</v>
      </c>
      <c r="H663" s="60">
        <v>254</v>
      </c>
      <c r="I663" s="46">
        <v>59</v>
      </c>
      <c r="J663" s="61">
        <f t="shared" si="163"/>
        <v>313</v>
      </c>
      <c r="K663" s="60">
        <v>254</v>
      </c>
      <c r="L663" s="46">
        <v>80</v>
      </c>
      <c r="M663" s="61">
        <f t="shared" si="164"/>
        <v>334</v>
      </c>
      <c r="N663" s="47">
        <f t="shared" si="165"/>
        <v>313</v>
      </c>
      <c r="O663" s="91"/>
      <c r="P663" s="271"/>
    </row>
    <row r="664" spans="1:16" ht="18" customHeight="1" x14ac:dyDescent="0.2">
      <c r="A664" s="232"/>
      <c r="B664" s="9" t="s">
        <v>145</v>
      </c>
      <c r="C664" s="17" t="s">
        <v>623</v>
      </c>
      <c r="D664" s="91">
        <v>0</v>
      </c>
      <c r="E664" s="46">
        <v>0</v>
      </c>
      <c r="F664" s="46">
        <v>0</v>
      </c>
      <c r="G664" s="61">
        <f t="shared" si="162"/>
        <v>0</v>
      </c>
      <c r="H664" s="83">
        <v>88</v>
      </c>
      <c r="I664" s="46">
        <v>107</v>
      </c>
      <c r="J664" s="61">
        <f t="shared" si="163"/>
        <v>195</v>
      </c>
      <c r="K664" s="83">
        <v>275</v>
      </c>
      <c r="L664" s="46">
        <v>155</v>
      </c>
      <c r="M664" s="61">
        <f t="shared" si="164"/>
        <v>430</v>
      </c>
      <c r="N664" s="84">
        <f t="shared" si="165"/>
        <v>195</v>
      </c>
      <c r="O664" s="91"/>
      <c r="P664" s="271"/>
    </row>
    <row r="665" spans="1:16" ht="18" customHeight="1" x14ac:dyDescent="0.2">
      <c r="A665" s="233"/>
      <c r="B665" s="21" t="s">
        <v>119</v>
      </c>
      <c r="C665" s="22" t="s">
        <v>145</v>
      </c>
      <c r="D665" s="106">
        <f>SUM(D656:D664)</f>
        <v>8</v>
      </c>
      <c r="E665" s="53">
        <f t="shared" ref="E665:N665" si="166">SUM(E656:E664)</f>
        <v>1</v>
      </c>
      <c r="F665" s="53">
        <f t="shared" si="166"/>
        <v>0</v>
      </c>
      <c r="G665" s="82">
        <f t="shared" si="166"/>
        <v>9</v>
      </c>
      <c r="H665" s="69">
        <f t="shared" si="166"/>
        <v>18284</v>
      </c>
      <c r="I665" s="53">
        <f t="shared" si="166"/>
        <v>3651</v>
      </c>
      <c r="J665" s="82">
        <f t="shared" si="166"/>
        <v>21935</v>
      </c>
      <c r="K665" s="69">
        <f t="shared" si="166"/>
        <v>20754</v>
      </c>
      <c r="L665" s="53">
        <f t="shared" si="166"/>
        <v>4603</v>
      </c>
      <c r="M665" s="82">
        <f t="shared" si="166"/>
        <v>25357</v>
      </c>
      <c r="N665" s="123">
        <f t="shared" si="166"/>
        <v>21944</v>
      </c>
      <c r="O665" s="91"/>
      <c r="P665" s="271"/>
    </row>
    <row r="666" spans="1:16" ht="18" customHeight="1" x14ac:dyDescent="0.2">
      <c r="A666" s="229" t="s">
        <v>21</v>
      </c>
      <c r="B666" s="23" t="s">
        <v>117</v>
      </c>
      <c r="C666" s="17" t="s">
        <v>624</v>
      </c>
      <c r="D666" s="91">
        <v>6</v>
      </c>
      <c r="E666" s="46">
        <v>0</v>
      </c>
      <c r="F666" s="46">
        <v>0</v>
      </c>
      <c r="G666" s="61">
        <f>+D666+E666+F666</f>
        <v>6</v>
      </c>
      <c r="H666" s="83">
        <v>4924</v>
      </c>
      <c r="I666" s="46">
        <v>117</v>
      </c>
      <c r="J666" s="61">
        <f>+H666+I666</f>
        <v>5041</v>
      </c>
      <c r="K666" s="83">
        <v>6788</v>
      </c>
      <c r="L666" s="46">
        <v>195</v>
      </c>
      <c r="M666" s="61">
        <f>+K666+L666</f>
        <v>6983</v>
      </c>
      <c r="N666" s="84">
        <f>+G666+J666</f>
        <v>5047</v>
      </c>
      <c r="O666" s="91"/>
      <c r="P666" s="271"/>
    </row>
    <row r="667" spans="1:16" ht="18" customHeight="1" x14ac:dyDescent="0.2">
      <c r="A667" s="232"/>
      <c r="B667" s="9" t="s">
        <v>117</v>
      </c>
      <c r="C667" s="17" t="s">
        <v>625</v>
      </c>
      <c r="D667" s="91">
        <v>5</v>
      </c>
      <c r="E667" s="46">
        <v>0</v>
      </c>
      <c r="F667" s="46">
        <v>0</v>
      </c>
      <c r="G667" s="46">
        <f>+D667+E667+F667</f>
        <v>5</v>
      </c>
      <c r="H667" s="60">
        <v>5153</v>
      </c>
      <c r="I667" s="46">
        <v>87</v>
      </c>
      <c r="J667" s="61">
        <f>+H667+I667</f>
        <v>5240</v>
      </c>
      <c r="K667" s="60">
        <v>6370</v>
      </c>
      <c r="L667" s="46">
        <v>119</v>
      </c>
      <c r="M667" s="61">
        <f>+K667+L667</f>
        <v>6489</v>
      </c>
      <c r="N667" s="47">
        <f>+G667+J667</f>
        <v>5245</v>
      </c>
      <c r="O667" s="91"/>
      <c r="P667" s="271"/>
    </row>
    <row r="668" spans="1:16" ht="18" customHeight="1" x14ac:dyDescent="0.2">
      <c r="A668" s="232"/>
      <c r="B668" s="9" t="s">
        <v>117</v>
      </c>
      <c r="C668" s="17" t="s">
        <v>626</v>
      </c>
      <c r="D668" s="91">
        <v>0</v>
      </c>
      <c r="E668" s="46">
        <v>0</v>
      </c>
      <c r="F668" s="46">
        <v>0</v>
      </c>
      <c r="G668" s="46">
        <f>+D668+E668+F668</f>
        <v>0</v>
      </c>
      <c r="H668" s="60">
        <v>131</v>
      </c>
      <c r="I668" s="46">
        <v>3</v>
      </c>
      <c r="J668" s="61">
        <f>+H668+I668</f>
        <v>134</v>
      </c>
      <c r="K668" s="60">
        <v>316</v>
      </c>
      <c r="L668" s="46">
        <v>7</v>
      </c>
      <c r="M668" s="61">
        <f>+K668+L668</f>
        <v>323</v>
      </c>
      <c r="N668" s="47">
        <f>+G668+J668</f>
        <v>134</v>
      </c>
      <c r="O668" s="91"/>
      <c r="P668" s="271"/>
    </row>
    <row r="669" spans="1:16" ht="18" customHeight="1" x14ac:dyDescent="0.2">
      <c r="A669" s="233"/>
      <c r="B669" s="21" t="s">
        <v>119</v>
      </c>
      <c r="C669" s="22" t="s">
        <v>145</v>
      </c>
      <c r="D669" s="106">
        <f>SUM(D666:D668)</f>
        <v>11</v>
      </c>
      <c r="E669" s="53">
        <f t="shared" ref="E669:N669" si="167">SUM(E666:E668)</f>
        <v>0</v>
      </c>
      <c r="F669" s="53">
        <f t="shared" si="167"/>
        <v>0</v>
      </c>
      <c r="G669" s="53">
        <f t="shared" si="167"/>
        <v>11</v>
      </c>
      <c r="H669" s="81">
        <f t="shared" si="167"/>
        <v>10208</v>
      </c>
      <c r="I669" s="53">
        <f t="shared" si="167"/>
        <v>207</v>
      </c>
      <c r="J669" s="69">
        <f t="shared" si="167"/>
        <v>10415</v>
      </c>
      <c r="K669" s="81">
        <f t="shared" si="167"/>
        <v>13474</v>
      </c>
      <c r="L669" s="53">
        <f t="shared" si="167"/>
        <v>321</v>
      </c>
      <c r="M669" s="69">
        <f t="shared" si="167"/>
        <v>13795</v>
      </c>
      <c r="N669" s="54">
        <f t="shared" si="167"/>
        <v>10426</v>
      </c>
      <c r="O669" s="128"/>
      <c r="P669" s="271"/>
    </row>
    <row r="670" spans="1:16" ht="18" customHeight="1" x14ac:dyDescent="0.2">
      <c r="A670" s="229" t="s">
        <v>193</v>
      </c>
      <c r="B670" s="26" t="s">
        <v>117</v>
      </c>
      <c r="C670" s="24" t="s">
        <v>627</v>
      </c>
      <c r="D670" s="107">
        <v>0</v>
      </c>
      <c r="E670" s="76">
        <v>0</v>
      </c>
      <c r="F670" s="76">
        <v>0</v>
      </c>
      <c r="G670" s="76">
        <f t="shared" ref="G670:G677" si="168">+D670+E670+F670</f>
        <v>0</v>
      </c>
      <c r="H670" s="70">
        <v>227</v>
      </c>
      <c r="I670" s="76">
        <v>2</v>
      </c>
      <c r="J670" s="71">
        <f t="shared" ref="J670:J677" si="169">+H670+I670</f>
        <v>229</v>
      </c>
      <c r="K670" s="70">
        <v>355</v>
      </c>
      <c r="L670" s="76">
        <v>30</v>
      </c>
      <c r="M670" s="71">
        <f t="shared" ref="M670:M677" si="170">+K670+L670</f>
        <v>385</v>
      </c>
      <c r="N670" s="55">
        <f t="shared" ref="N670:N677" si="171">+G670+J670</f>
        <v>229</v>
      </c>
      <c r="O670" s="91"/>
      <c r="P670" s="271"/>
    </row>
    <row r="671" spans="1:16" ht="18" customHeight="1" x14ac:dyDescent="0.2">
      <c r="A671" s="230"/>
      <c r="B671" s="23" t="s">
        <v>117</v>
      </c>
      <c r="C671" s="17" t="s">
        <v>628</v>
      </c>
      <c r="D671" s="91">
        <v>0</v>
      </c>
      <c r="E671" s="46">
        <v>0</v>
      </c>
      <c r="F671" s="46">
        <v>0</v>
      </c>
      <c r="G671" s="46">
        <f t="shared" si="168"/>
        <v>0</v>
      </c>
      <c r="H671" s="60">
        <v>1618</v>
      </c>
      <c r="I671" s="46">
        <v>32</v>
      </c>
      <c r="J671" s="61">
        <f t="shared" si="169"/>
        <v>1650</v>
      </c>
      <c r="K671" s="60">
        <v>4296</v>
      </c>
      <c r="L671" s="46">
        <v>78</v>
      </c>
      <c r="M671" s="61">
        <f t="shared" si="170"/>
        <v>4374</v>
      </c>
      <c r="N671" s="47">
        <f t="shared" si="171"/>
        <v>1650</v>
      </c>
      <c r="O671" s="91"/>
      <c r="P671" s="271"/>
    </row>
    <row r="672" spans="1:16" ht="18" customHeight="1" x14ac:dyDescent="0.2">
      <c r="A672" s="230"/>
      <c r="B672" s="23" t="s">
        <v>117</v>
      </c>
      <c r="C672" s="17" t="s">
        <v>629</v>
      </c>
      <c r="D672" s="91">
        <v>0</v>
      </c>
      <c r="E672" s="46">
        <v>0</v>
      </c>
      <c r="F672" s="46">
        <v>0</v>
      </c>
      <c r="G672" s="46">
        <f t="shared" si="168"/>
        <v>0</v>
      </c>
      <c r="H672" s="60">
        <v>923</v>
      </c>
      <c r="I672" s="46">
        <v>5</v>
      </c>
      <c r="J672" s="61">
        <f t="shared" si="169"/>
        <v>928</v>
      </c>
      <c r="K672" s="60">
        <v>2339</v>
      </c>
      <c r="L672" s="46">
        <v>14</v>
      </c>
      <c r="M672" s="61">
        <f t="shared" si="170"/>
        <v>2353</v>
      </c>
      <c r="N672" s="47">
        <f t="shared" si="171"/>
        <v>928</v>
      </c>
      <c r="O672" s="91"/>
      <c r="P672" s="271"/>
    </row>
    <row r="673" spans="1:16" ht="18" customHeight="1" x14ac:dyDescent="0.2">
      <c r="A673" s="230"/>
      <c r="B673" s="23" t="s">
        <v>117</v>
      </c>
      <c r="C673" s="17" t="s">
        <v>630</v>
      </c>
      <c r="D673" s="91">
        <v>0</v>
      </c>
      <c r="E673" s="46">
        <v>0</v>
      </c>
      <c r="F673" s="46">
        <v>0</v>
      </c>
      <c r="G673" s="46">
        <f t="shared" si="168"/>
        <v>0</v>
      </c>
      <c r="H673" s="60">
        <v>1396</v>
      </c>
      <c r="I673" s="46">
        <v>66</v>
      </c>
      <c r="J673" s="61">
        <f t="shared" si="169"/>
        <v>1462</v>
      </c>
      <c r="K673" s="60">
        <v>3791</v>
      </c>
      <c r="L673" s="46">
        <v>183</v>
      </c>
      <c r="M673" s="61">
        <f t="shared" si="170"/>
        <v>3974</v>
      </c>
      <c r="N673" s="47">
        <f t="shared" si="171"/>
        <v>1462</v>
      </c>
      <c r="O673" s="91"/>
      <c r="P673" s="271"/>
    </row>
    <row r="674" spans="1:16" ht="18" customHeight="1" x14ac:dyDescent="0.2">
      <c r="A674" s="230"/>
      <c r="B674" s="23" t="s">
        <v>117</v>
      </c>
      <c r="C674" s="17" t="s">
        <v>631</v>
      </c>
      <c r="D674" s="91">
        <v>0</v>
      </c>
      <c r="E674" s="46">
        <v>0</v>
      </c>
      <c r="F674" s="46">
        <v>0</v>
      </c>
      <c r="G674" s="46">
        <f t="shared" si="168"/>
        <v>0</v>
      </c>
      <c r="H674" s="60">
        <v>75</v>
      </c>
      <c r="I674" s="46">
        <v>0</v>
      </c>
      <c r="J674" s="61">
        <f t="shared" si="169"/>
        <v>75</v>
      </c>
      <c r="K674" s="60">
        <v>180</v>
      </c>
      <c r="L674" s="46">
        <v>0</v>
      </c>
      <c r="M674" s="61">
        <f t="shared" si="170"/>
        <v>180</v>
      </c>
      <c r="N674" s="47">
        <f t="shared" si="171"/>
        <v>75</v>
      </c>
      <c r="O674" s="91"/>
      <c r="P674" s="271"/>
    </row>
    <row r="675" spans="1:16" ht="18" customHeight="1" x14ac:dyDescent="0.2">
      <c r="A675" s="230"/>
      <c r="B675" s="27" t="s">
        <v>117</v>
      </c>
      <c r="C675" s="18" t="s">
        <v>632</v>
      </c>
      <c r="D675" s="104">
        <v>2</v>
      </c>
      <c r="E675" s="48">
        <v>0</v>
      </c>
      <c r="F675" s="48">
        <v>0</v>
      </c>
      <c r="G675" s="59">
        <f t="shared" si="168"/>
        <v>2</v>
      </c>
      <c r="H675" s="92">
        <v>602</v>
      </c>
      <c r="I675" s="48">
        <v>19</v>
      </c>
      <c r="J675" s="59">
        <f t="shared" si="169"/>
        <v>621</v>
      </c>
      <c r="K675" s="92">
        <v>1914</v>
      </c>
      <c r="L675" s="48">
        <v>97</v>
      </c>
      <c r="M675" s="59">
        <f t="shared" si="170"/>
        <v>2011</v>
      </c>
      <c r="N675" s="49">
        <f t="shared" si="171"/>
        <v>623</v>
      </c>
      <c r="O675" s="91"/>
      <c r="P675" s="271"/>
    </row>
    <row r="676" spans="1:16" ht="18" customHeight="1" x14ac:dyDescent="0.2">
      <c r="A676" s="230"/>
      <c r="B676" s="23" t="s">
        <v>117</v>
      </c>
      <c r="C676" s="17" t="s">
        <v>633</v>
      </c>
      <c r="D676" s="91">
        <v>4</v>
      </c>
      <c r="E676" s="46">
        <v>0</v>
      </c>
      <c r="F676" s="46">
        <v>0</v>
      </c>
      <c r="G676" s="61">
        <f t="shared" si="168"/>
        <v>4</v>
      </c>
      <c r="H676" s="83">
        <v>2536</v>
      </c>
      <c r="I676" s="46">
        <v>30</v>
      </c>
      <c r="J676" s="61">
        <f t="shared" si="169"/>
        <v>2566</v>
      </c>
      <c r="K676" s="60">
        <v>4820</v>
      </c>
      <c r="L676" s="46">
        <v>115</v>
      </c>
      <c r="M676" s="61">
        <f t="shared" si="170"/>
        <v>4935</v>
      </c>
      <c r="N676" s="47">
        <f t="shared" si="171"/>
        <v>2570</v>
      </c>
      <c r="O676" s="91"/>
      <c r="P676" s="271"/>
    </row>
    <row r="677" spans="1:16" ht="18" customHeight="1" x14ac:dyDescent="0.2">
      <c r="A677" s="230"/>
      <c r="B677" s="23" t="s">
        <v>117</v>
      </c>
      <c r="C677" s="17" t="s">
        <v>634</v>
      </c>
      <c r="D677" s="91">
        <v>3</v>
      </c>
      <c r="E677" s="46">
        <v>1</v>
      </c>
      <c r="F677" s="46">
        <v>0</v>
      </c>
      <c r="G677" s="63">
        <f t="shared" si="168"/>
        <v>4</v>
      </c>
      <c r="H677" s="93">
        <v>4428</v>
      </c>
      <c r="I677" s="79">
        <v>91</v>
      </c>
      <c r="J677" s="63">
        <f t="shared" si="169"/>
        <v>4519</v>
      </c>
      <c r="K677" s="62">
        <v>7785</v>
      </c>
      <c r="L677" s="79">
        <v>193</v>
      </c>
      <c r="M677" s="63">
        <f t="shared" si="170"/>
        <v>7978</v>
      </c>
      <c r="N677" s="47">
        <f t="shared" si="171"/>
        <v>4523</v>
      </c>
      <c r="O677" s="91"/>
      <c r="P677" s="271"/>
    </row>
    <row r="678" spans="1:16" ht="18" customHeight="1" x14ac:dyDescent="0.2">
      <c r="A678" s="231"/>
      <c r="B678" s="21" t="s">
        <v>119</v>
      </c>
      <c r="C678" s="22" t="s">
        <v>145</v>
      </c>
      <c r="D678" s="106">
        <f>SUM(D670:D677)</f>
        <v>9</v>
      </c>
      <c r="E678" s="53">
        <f t="shared" ref="E678:N678" si="172">SUM(E670:E677)</f>
        <v>1</v>
      </c>
      <c r="F678" s="53">
        <f t="shared" si="172"/>
        <v>0</v>
      </c>
      <c r="G678" s="53">
        <f t="shared" si="172"/>
        <v>10</v>
      </c>
      <c r="H678" s="81">
        <f t="shared" si="172"/>
        <v>11805</v>
      </c>
      <c r="I678" s="53">
        <f t="shared" si="172"/>
        <v>245</v>
      </c>
      <c r="J678" s="82">
        <f t="shared" si="172"/>
        <v>12050</v>
      </c>
      <c r="K678" s="68">
        <f t="shared" si="172"/>
        <v>25480</v>
      </c>
      <c r="L678" s="53">
        <f t="shared" si="172"/>
        <v>710</v>
      </c>
      <c r="M678" s="69">
        <f t="shared" si="172"/>
        <v>26190</v>
      </c>
      <c r="N678" s="54">
        <f t="shared" si="172"/>
        <v>12060</v>
      </c>
      <c r="O678" s="128"/>
      <c r="P678" s="271"/>
    </row>
    <row r="679" spans="1:16" ht="18" customHeight="1" x14ac:dyDescent="0.2">
      <c r="A679" s="229" t="s">
        <v>194</v>
      </c>
      <c r="B679" s="26" t="s">
        <v>117</v>
      </c>
      <c r="C679" s="24" t="s">
        <v>635</v>
      </c>
      <c r="D679" s="107">
        <v>121</v>
      </c>
      <c r="E679" s="76">
        <v>7</v>
      </c>
      <c r="F679" s="76">
        <v>2</v>
      </c>
      <c r="G679" s="76">
        <f t="shared" ref="G679:G688" si="173">+D679+E679+F679</f>
        <v>130</v>
      </c>
      <c r="H679" s="70">
        <v>1352</v>
      </c>
      <c r="I679" s="76">
        <v>119</v>
      </c>
      <c r="J679" s="71">
        <f t="shared" ref="J679:J688" si="174">+H679+I679</f>
        <v>1471</v>
      </c>
      <c r="K679" s="70">
        <v>2665</v>
      </c>
      <c r="L679" s="76">
        <v>189</v>
      </c>
      <c r="M679" s="71">
        <f t="shared" ref="M679:M688" si="175">+K679+L679</f>
        <v>2854</v>
      </c>
      <c r="N679" s="77">
        <f t="shared" ref="N679:N688" si="176">+G679+J679</f>
        <v>1601</v>
      </c>
      <c r="O679" s="91"/>
      <c r="P679" s="271"/>
    </row>
    <row r="680" spans="1:16" ht="18" customHeight="1" x14ac:dyDescent="0.2">
      <c r="A680" s="230"/>
      <c r="B680" s="9" t="s">
        <v>117</v>
      </c>
      <c r="C680" s="17" t="s">
        <v>636</v>
      </c>
      <c r="D680" s="91">
        <v>79</v>
      </c>
      <c r="E680" s="46">
        <v>0</v>
      </c>
      <c r="F680" s="46">
        <v>1</v>
      </c>
      <c r="G680" s="46">
        <f t="shared" si="173"/>
        <v>80</v>
      </c>
      <c r="H680" s="60">
        <v>3080</v>
      </c>
      <c r="I680" s="46">
        <v>250</v>
      </c>
      <c r="J680" s="61">
        <f t="shared" si="174"/>
        <v>3330</v>
      </c>
      <c r="K680" s="60">
        <v>5759</v>
      </c>
      <c r="L680" s="46">
        <v>500</v>
      </c>
      <c r="M680" s="61">
        <f t="shared" si="175"/>
        <v>6259</v>
      </c>
      <c r="N680" s="78">
        <f t="shared" si="176"/>
        <v>3410</v>
      </c>
      <c r="O680" s="91"/>
      <c r="P680" s="271"/>
    </row>
    <row r="681" spans="1:16" ht="18" customHeight="1" x14ac:dyDescent="0.2">
      <c r="A681" s="230"/>
      <c r="B681" s="9" t="s">
        <v>117</v>
      </c>
      <c r="C681" s="17" t="s">
        <v>637</v>
      </c>
      <c r="D681" s="91">
        <v>41</v>
      </c>
      <c r="E681" s="46">
        <v>6</v>
      </c>
      <c r="F681" s="46">
        <v>1</v>
      </c>
      <c r="G681" s="46">
        <f t="shared" si="173"/>
        <v>48</v>
      </c>
      <c r="H681" s="60">
        <v>1226</v>
      </c>
      <c r="I681" s="46">
        <v>164</v>
      </c>
      <c r="J681" s="61">
        <f t="shared" si="174"/>
        <v>1390</v>
      </c>
      <c r="K681" s="60">
        <v>3174</v>
      </c>
      <c r="L681" s="46">
        <v>290</v>
      </c>
      <c r="M681" s="61">
        <f t="shared" si="175"/>
        <v>3464</v>
      </c>
      <c r="N681" s="78">
        <f t="shared" si="176"/>
        <v>1438</v>
      </c>
      <c r="O681" s="91"/>
      <c r="P681" s="271"/>
    </row>
    <row r="682" spans="1:16" ht="18" customHeight="1" x14ac:dyDescent="0.2">
      <c r="A682" s="230"/>
      <c r="B682" s="9" t="s">
        <v>117</v>
      </c>
      <c r="C682" s="17" t="s">
        <v>638</v>
      </c>
      <c r="D682" s="91">
        <v>4</v>
      </c>
      <c r="E682" s="46">
        <v>0</v>
      </c>
      <c r="F682" s="46">
        <v>0</v>
      </c>
      <c r="G682" s="46">
        <f t="shared" si="173"/>
        <v>4</v>
      </c>
      <c r="H682" s="60">
        <v>155</v>
      </c>
      <c r="I682" s="46">
        <v>24</v>
      </c>
      <c r="J682" s="61">
        <f t="shared" si="174"/>
        <v>179</v>
      </c>
      <c r="K682" s="60">
        <v>609</v>
      </c>
      <c r="L682" s="46">
        <v>45</v>
      </c>
      <c r="M682" s="61">
        <f t="shared" si="175"/>
        <v>654</v>
      </c>
      <c r="N682" s="78">
        <f t="shared" si="176"/>
        <v>183</v>
      </c>
      <c r="O682" s="91"/>
      <c r="P682" s="271"/>
    </row>
    <row r="683" spans="1:16" ht="18" customHeight="1" x14ac:dyDescent="0.2">
      <c r="A683" s="230"/>
      <c r="B683" s="9" t="s">
        <v>117</v>
      </c>
      <c r="C683" s="17" t="s">
        <v>639</v>
      </c>
      <c r="D683" s="91">
        <v>4</v>
      </c>
      <c r="E683" s="46">
        <v>0</v>
      </c>
      <c r="F683" s="46">
        <v>0</v>
      </c>
      <c r="G683" s="46">
        <f t="shared" si="173"/>
        <v>4</v>
      </c>
      <c r="H683" s="60">
        <v>264</v>
      </c>
      <c r="I683" s="46">
        <v>21</v>
      </c>
      <c r="J683" s="61">
        <f t="shared" si="174"/>
        <v>285</v>
      </c>
      <c r="K683" s="60">
        <v>812</v>
      </c>
      <c r="L683" s="46">
        <v>40</v>
      </c>
      <c r="M683" s="61">
        <f t="shared" si="175"/>
        <v>852</v>
      </c>
      <c r="N683" s="47">
        <f t="shared" si="176"/>
        <v>289</v>
      </c>
      <c r="O683" s="91"/>
      <c r="P683" s="271"/>
    </row>
    <row r="684" spans="1:16" ht="18" customHeight="1" x14ac:dyDescent="0.2">
      <c r="A684" s="230"/>
      <c r="B684" s="10" t="s">
        <v>117</v>
      </c>
      <c r="C684" s="18" t="s">
        <v>640</v>
      </c>
      <c r="D684" s="104">
        <v>0</v>
      </c>
      <c r="E684" s="48">
        <v>0</v>
      </c>
      <c r="F684" s="48">
        <v>0</v>
      </c>
      <c r="G684" s="48">
        <f t="shared" si="173"/>
        <v>0</v>
      </c>
      <c r="H684" s="58">
        <v>264</v>
      </c>
      <c r="I684" s="48">
        <v>67</v>
      </c>
      <c r="J684" s="59">
        <f t="shared" si="174"/>
        <v>331</v>
      </c>
      <c r="K684" s="58">
        <v>493</v>
      </c>
      <c r="L684" s="48">
        <v>82</v>
      </c>
      <c r="M684" s="59">
        <f t="shared" si="175"/>
        <v>575</v>
      </c>
      <c r="N684" s="72">
        <f t="shared" si="176"/>
        <v>331</v>
      </c>
      <c r="O684" s="91"/>
      <c r="P684" s="271"/>
    </row>
    <row r="685" spans="1:16" ht="18" customHeight="1" x14ac:dyDescent="0.2">
      <c r="A685" s="230"/>
      <c r="B685" s="9" t="s">
        <v>117</v>
      </c>
      <c r="C685" s="17" t="s">
        <v>641</v>
      </c>
      <c r="D685" s="91">
        <v>0</v>
      </c>
      <c r="E685" s="46">
        <v>0</v>
      </c>
      <c r="F685" s="46">
        <v>0</v>
      </c>
      <c r="G685" s="46">
        <f t="shared" si="173"/>
        <v>0</v>
      </c>
      <c r="H685" s="60">
        <v>158</v>
      </c>
      <c r="I685" s="46">
        <v>3</v>
      </c>
      <c r="J685" s="61">
        <f t="shared" si="174"/>
        <v>161</v>
      </c>
      <c r="K685" s="60">
        <v>508</v>
      </c>
      <c r="L685" s="46">
        <v>10</v>
      </c>
      <c r="M685" s="61">
        <f t="shared" si="175"/>
        <v>518</v>
      </c>
      <c r="N685" s="78">
        <f t="shared" si="176"/>
        <v>161</v>
      </c>
      <c r="O685" s="91"/>
      <c r="P685" s="271"/>
    </row>
    <row r="686" spans="1:16" ht="18" customHeight="1" x14ac:dyDescent="0.2">
      <c r="A686" s="230"/>
      <c r="B686" s="9" t="s">
        <v>117</v>
      </c>
      <c r="C686" s="17" t="s">
        <v>642</v>
      </c>
      <c r="D686" s="91">
        <v>0</v>
      </c>
      <c r="E686" s="46">
        <v>0</v>
      </c>
      <c r="F686" s="46">
        <v>0</v>
      </c>
      <c r="G686" s="46">
        <f t="shared" si="173"/>
        <v>0</v>
      </c>
      <c r="H686" s="60">
        <v>45</v>
      </c>
      <c r="I686" s="46">
        <v>22</v>
      </c>
      <c r="J686" s="61">
        <f t="shared" si="174"/>
        <v>67</v>
      </c>
      <c r="K686" s="60">
        <v>78</v>
      </c>
      <c r="L686" s="46">
        <v>22</v>
      </c>
      <c r="M686" s="61">
        <f t="shared" si="175"/>
        <v>100</v>
      </c>
      <c r="N686" s="78">
        <f t="shared" si="176"/>
        <v>67</v>
      </c>
      <c r="O686" s="91"/>
      <c r="P686" s="271"/>
    </row>
    <row r="687" spans="1:16" ht="18" customHeight="1" x14ac:dyDescent="0.2">
      <c r="A687" s="230"/>
      <c r="B687" s="9" t="s">
        <v>117</v>
      </c>
      <c r="C687" s="17" t="s">
        <v>643</v>
      </c>
      <c r="D687" s="91">
        <v>0</v>
      </c>
      <c r="E687" s="46">
        <v>0</v>
      </c>
      <c r="F687" s="46">
        <v>0</v>
      </c>
      <c r="G687" s="46">
        <f t="shared" si="173"/>
        <v>0</v>
      </c>
      <c r="H687" s="60">
        <v>325</v>
      </c>
      <c r="I687" s="46">
        <v>11</v>
      </c>
      <c r="J687" s="61">
        <f t="shared" si="174"/>
        <v>336</v>
      </c>
      <c r="K687" s="60">
        <v>566</v>
      </c>
      <c r="L687" s="46">
        <v>29</v>
      </c>
      <c r="M687" s="61">
        <f t="shared" si="175"/>
        <v>595</v>
      </c>
      <c r="N687" s="78">
        <f t="shared" si="176"/>
        <v>336</v>
      </c>
      <c r="O687" s="91"/>
      <c r="P687" s="271"/>
    </row>
    <row r="688" spans="1:16" ht="18" customHeight="1" x14ac:dyDescent="0.2">
      <c r="A688" s="230"/>
      <c r="B688" s="9" t="s">
        <v>117</v>
      </c>
      <c r="C688" s="17" t="s">
        <v>644</v>
      </c>
      <c r="D688" s="91">
        <v>0</v>
      </c>
      <c r="E688" s="46">
        <v>0</v>
      </c>
      <c r="F688" s="46">
        <v>0</v>
      </c>
      <c r="G688" s="46">
        <f t="shared" si="173"/>
        <v>0</v>
      </c>
      <c r="H688" s="60">
        <v>44</v>
      </c>
      <c r="I688" s="46">
        <v>14</v>
      </c>
      <c r="J688" s="61">
        <f t="shared" si="174"/>
        <v>58</v>
      </c>
      <c r="K688" s="60">
        <v>86</v>
      </c>
      <c r="L688" s="46">
        <v>27</v>
      </c>
      <c r="M688" s="61">
        <f t="shared" si="175"/>
        <v>113</v>
      </c>
      <c r="N688" s="47">
        <f t="shared" si="176"/>
        <v>58</v>
      </c>
      <c r="O688" s="91"/>
      <c r="P688" s="271"/>
    </row>
    <row r="689" spans="1:16" ht="18" customHeight="1" x14ac:dyDescent="0.2">
      <c r="A689" s="231"/>
      <c r="B689" s="21" t="s">
        <v>119</v>
      </c>
      <c r="C689" s="22" t="s">
        <v>145</v>
      </c>
      <c r="D689" s="106">
        <f>SUM(D679:D688)</f>
        <v>249</v>
      </c>
      <c r="E689" s="53">
        <f t="shared" ref="E689:N689" si="177">SUM(E679:E688)</f>
        <v>13</v>
      </c>
      <c r="F689" s="53">
        <f t="shared" si="177"/>
        <v>4</v>
      </c>
      <c r="G689" s="53">
        <f t="shared" si="177"/>
        <v>266</v>
      </c>
      <c r="H689" s="81">
        <f t="shared" si="177"/>
        <v>6913</v>
      </c>
      <c r="I689" s="53">
        <f t="shared" si="177"/>
        <v>695</v>
      </c>
      <c r="J689" s="82">
        <f t="shared" si="177"/>
        <v>7608</v>
      </c>
      <c r="K689" s="81">
        <f t="shared" si="177"/>
        <v>14750</v>
      </c>
      <c r="L689" s="53">
        <f t="shared" si="177"/>
        <v>1234</v>
      </c>
      <c r="M689" s="82">
        <f t="shared" si="177"/>
        <v>15984</v>
      </c>
      <c r="N689" s="54">
        <f t="shared" si="177"/>
        <v>7874</v>
      </c>
      <c r="O689" s="128"/>
      <c r="P689" s="271"/>
    </row>
    <row r="690" spans="1:16" ht="18" customHeight="1" x14ac:dyDescent="0.2">
      <c r="A690" s="229" t="s">
        <v>195</v>
      </c>
      <c r="B690" s="38" t="s">
        <v>117</v>
      </c>
      <c r="C690" s="17" t="s">
        <v>645</v>
      </c>
      <c r="D690" s="91">
        <v>25</v>
      </c>
      <c r="E690" s="46">
        <v>0</v>
      </c>
      <c r="F690" s="46">
        <v>0</v>
      </c>
      <c r="G690" s="46">
        <f t="shared" ref="G690:G698" si="178">+D690+E690+F690</f>
        <v>25</v>
      </c>
      <c r="H690" s="60">
        <v>1666</v>
      </c>
      <c r="I690" s="46">
        <v>30</v>
      </c>
      <c r="J690" s="61">
        <f t="shared" ref="J690:J698" si="179">+H690+I690</f>
        <v>1696</v>
      </c>
      <c r="K690" s="60">
        <v>2997</v>
      </c>
      <c r="L690" s="46">
        <v>37</v>
      </c>
      <c r="M690" s="61">
        <f t="shared" ref="M690:M698" si="180">+K690+L690</f>
        <v>3034</v>
      </c>
      <c r="N690" s="47">
        <f t="shared" ref="N690:N698" si="181">+G690+J690</f>
        <v>1721</v>
      </c>
      <c r="O690" s="91"/>
      <c r="P690" s="271"/>
    </row>
    <row r="691" spans="1:16" ht="18" customHeight="1" x14ac:dyDescent="0.2">
      <c r="A691" s="232"/>
      <c r="B691" s="9" t="s">
        <v>117</v>
      </c>
      <c r="C691" s="17" t="s">
        <v>646</v>
      </c>
      <c r="D691" s="91">
        <v>18</v>
      </c>
      <c r="E691" s="46">
        <v>0</v>
      </c>
      <c r="F691" s="46">
        <v>0</v>
      </c>
      <c r="G691" s="46">
        <f t="shared" si="178"/>
        <v>18</v>
      </c>
      <c r="H691" s="60">
        <v>3107</v>
      </c>
      <c r="I691" s="46">
        <v>101</v>
      </c>
      <c r="J691" s="61">
        <f t="shared" si="179"/>
        <v>3208</v>
      </c>
      <c r="K691" s="60">
        <v>5044</v>
      </c>
      <c r="L691" s="46">
        <v>198</v>
      </c>
      <c r="M691" s="61">
        <f t="shared" si="180"/>
        <v>5242</v>
      </c>
      <c r="N691" s="47">
        <f t="shared" si="181"/>
        <v>3226</v>
      </c>
      <c r="O691" s="91"/>
      <c r="P691" s="271"/>
    </row>
    <row r="692" spans="1:16" ht="18" customHeight="1" x14ac:dyDescent="0.2">
      <c r="A692" s="232"/>
      <c r="B692" s="9" t="s">
        <v>117</v>
      </c>
      <c r="C692" s="17" t="s">
        <v>647</v>
      </c>
      <c r="D692" s="91">
        <v>4</v>
      </c>
      <c r="E692" s="46">
        <v>0</v>
      </c>
      <c r="F692" s="46">
        <v>0</v>
      </c>
      <c r="G692" s="46">
        <f t="shared" si="178"/>
        <v>4</v>
      </c>
      <c r="H692" s="60">
        <v>1580</v>
      </c>
      <c r="I692" s="46">
        <v>31</v>
      </c>
      <c r="J692" s="61">
        <f t="shared" si="179"/>
        <v>1611</v>
      </c>
      <c r="K692" s="60">
        <v>3714</v>
      </c>
      <c r="L692" s="46">
        <v>183</v>
      </c>
      <c r="M692" s="61">
        <f t="shared" si="180"/>
        <v>3897</v>
      </c>
      <c r="N692" s="47">
        <f t="shared" si="181"/>
        <v>1615</v>
      </c>
      <c r="O692" s="91"/>
      <c r="P692" s="271"/>
    </row>
    <row r="693" spans="1:16" ht="18" customHeight="1" x14ac:dyDescent="0.2">
      <c r="A693" s="232"/>
      <c r="B693" s="9" t="s">
        <v>117</v>
      </c>
      <c r="C693" s="17" t="s">
        <v>648</v>
      </c>
      <c r="D693" s="91">
        <v>2</v>
      </c>
      <c r="E693" s="46">
        <v>0</v>
      </c>
      <c r="F693" s="46">
        <v>0</v>
      </c>
      <c r="G693" s="46">
        <f t="shared" si="178"/>
        <v>2</v>
      </c>
      <c r="H693" s="60">
        <v>1970</v>
      </c>
      <c r="I693" s="46">
        <v>21</v>
      </c>
      <c r="J693" s="61">
        <f t="shared" si="179"/>
        <v>1991</v>
      </c>
      <c r="K693" s="60">
        <v>2860</v>
      </c>
      <c r="L693" s="46">
        <v>102</v>
      </c>
      <c r="M693" s="61">
        <f t="shared" si="180"/>
        <v>2962</v>
      </c>
      <c r="N693" s="47">
        <f t="shared" si="181"/>
        <v>1993</v>
      </c>
      <c r="O693" s="91"/>
      <c r="P693" s="271"/>
    </row>
    <row r="694" spans="1:16" ht="18" customHeight="1" x14ac:dyDescent="0.2">
      <c r="A694" s="232"/>
      <c r="B694" s="9" t="s">
        <v>117</v>
      </c>
      <c r="C694" s="17" t="s">
        <v>649</v>
      </c>
      <c r="D694" s="91">
        <v>0</v>
      </c>
      <c r="E694" s="46">
        <v>0</v>
      </c>
      <c r="F694" s="46">
        <v>0</v>
      </c>
      <c r="G694" s="46">
        <f t="shared" si="178"/>
        <v>0</v>
      </c>
      <c r="H694" s="60">
        <v>211</v>
      </c>
      <c r="I694" s="46">
        <v>1</v>
      </c>
      <c r="J694" s="61">
        <f t="shared" si="179"/>
        <v>212</v>
      </c>
      <c r="K694" s="60">
        <v>384</v>
      </c>
      <c r="L694" s="46">
        <v>10</v>
      </c>
      <c r="M694" s="61">
        <f t="shared" si="180"/>
        <v>394</v>
      </c>
      <c r="N694" s="47">
        <f t="shared" si="181"/>
        <v>212</v>
      </c>
      <c r="O694" s="91"/>
      <c r="P694" s="271"/>
    </row>
    <row r="695" spans="1:16" ht="18" customHeight="1" x14ac:dyDescent="0.2">
      <c r="A695" s="232"/>
      <c r="B695" s="10" t="s">
        <v>145</v>
      </c>
      <c r="C695" s="18" t="s">
        <v>650</v>
      </c>
      <c r="D695" s="104">
        <v>6</v>
      </c>
      <c r="E695" s="48">
        <v>0</v>
      </c>
      <c r="F695" s="48">
        <v>0</v>
      </c>
      <c r="G695" s="48">
        <f t="shared" si="178"/>
        <v>6</v>
      </c>
      <c r="H695" s="58">
        <v>737</v>
      </c>
      <c r="I695" s="48">
        <v>0</v>
      </c>
      <c r="J695" s="59">
        <f t="shared" si="179"/>
        <v>737</v>
      </c>
      <c r="K695" s="58">
        <v>737</v>
      </c>
      <c r="L695" s="48">
        <v>0</v>
      </c>
      <c r="M695" s="59">
        <f t="shared" si="180"/>
        <v>737</v>
      </c>
      <c r="N695" s="49">
        <f t="shared" si="181"/>
        <v>743</v>
      </c>
      <c r="O695" s="91"/>
      <c r="P695" s="271"/>
    </row>
    <row r="696" spans="1:16" ht="18" customHeight="1" x14ac:dyDescent="0.2">
      <c r="A696" s="232"/>
      <c r="B696" s="9" t="s">
        <v>145</v>
      </c>
      <c r="C696" s="17" t="s">
        <v>651</v>
      </c>
      <c r="D696" s="91">
        <v>0</v>
      </c>
      <c r="E696" s="46">
        <v>0</v>
      </c>
      <c r="F696" s="46">
        <v>0</v>
      </c>
      <c r="G696" s="46">
        <f t="shared" si="178"/>
        <v>0</v>
      </c>
      <c r="H696" s="60">
        <v>46</v>
      </c>
      <c r="I696" s="46">
        <v>13</v>
      </c>
      <c r="J696" s="61">
        <f t="shared" si="179"/>
        <v>59</v>
      </c>
      <c r="K696" s="60">
        <v>352</v>
      </c>
      <c r="L696" s="46">
        <v>13</v>
      </c>
      <c r="M696" s="61">
        <f t="shared" si="180"/>
        <v>365</v>
      </c>
      <c r="N696" s="47">
        <f t="shared" si="181"/>
        <v>59</v>
      </c>
      <c r="O696" s="91"/>
      <c r="P696" s="271"/>
    </row>
    <row r="697" spans="1:16" ht="18" customHeight="1" x14ac:dyDescent="0.2">
      <c r="A697" s="232"/>
      <c r="B697" s="9" t="s">
        <v>145</v>
      </c>
      <c r="C697" s="17" t="s">
        <v>652</v>
      </c>
      <c r="D697" s="91">
        <v>2</v>
      </c>
      <c r="E697" s="46">
        <v>0</v>
      </c>
      <c r="F697" s="46">
        <v>0</v>
      </c>
      <c r="G697" s="46">
        <f t="shared" si="178"/>
        <v>2</v>
      </c>
      <c r="H697" s="60">
        <v>106</v>
      </c>
      <c r="I697" s="46">
        <v>7</v>
      </c>
      <c r="J697" s="61">
        <f t="shared" si="179"/>
        <v>113</v>
      </c>
      <c r="K697" s="60">
        <v>132</v>
      </c>
      <c r="L697" s="46">
        <v>7</v>
      </c>
      <c r="M697" s="61">
        <f t="shared" si="180"/>
        <v>139</v>
      </c>
      <c r="N697" s="47">
        <f t="shared" si="181"/>
        <v>115</v>
      </c>
      <c r="O697" s="91"/>
      <c r="P697" s="271"/>
    </row>
    <row r="698" spans="1:16" ht="18" customHeight="1" x14ac:dyDescent="0.2">
      <c r="A698" s="232"/>
      <c r="B698" s="9" t="s">
        <v>145</v>
      </c>
      <c r="C698" s="17" t="s">
        <v>653</v>
      </c>
      <c r="D698" s="91">
        <v>0</v>
      </c>
      <c r="E698" s="46">
        <v>0</v>
      </c>
      <c r="F698" s="46">
        <v>0</v>
      </c>
      <c r="G698" s="46">
        <f t="shared" si="178"/>
        <v>0</v>
      </c>
      <c r="H698" s="60">
        <v>0</v>
      </c>
      <c r="I698" s="46">
        <v>0</v>
      </c>
      <c r="J698" s="61">
        <f t="shared" si="179"/>
        <v>0</v>
      </c>
      <c r="K698" s="60">
        <v>0</v>
      </c>
      <c r="L698" s="46">
        <v>0</v>
      </c>
      <c r="M698" s="61">
        <f t="shared" si="180"/>
        <v>0</v>
      </c>
      <c r="N698" s="47">
        <f t="shared" si="181"/>
        <v>0</v>
      </c>
      <c r="O698" s="91"/>
      <c r="P698" s="271"/>
    </row>
    <row r="699" spans="1:16" ht="18" customHeight="1" x14ac:dyDescent="0.2">
      <c r="A699" s="233"/>
      <c r="B699" s="21" t="s">
        <v>119</v>
      </c>
      <c r="C699" s="22" t="s">
        <v>145</v>
      </c>
      <c r="D699" s="106">
        <f>SUM(D690:D698)</f>
        <v>57</v>
      </c>
      <c r="E699" s="53">
        <f t="shared" ref="E699:N699" si="182">SUM(E690:E698)</f>
        <v>0</v>
      </c>
      <c r="F699" s="53">
        <f t="shared" si="182"/>
        <v>0</v>
      </c>
      <c r="G699" s="53">
        <f t="shared" si="182"/>
        <v>57</v>
      </c>
      <c r="H699" s="81">
        <f t="shared" si="182"/>
        <v>9423</v>
      </c>
      <c r="I699" s="53">
        <f t="shared" si="182"/>
        <v>204</v>
      </c>
      <c r="J699" s="82">
        <f t="shared" si="182"/>
        <v>9627</v>
      </c>
      <c r="K699" s="138">
        <f t="shared" si="182"/>
        <v>16220</v>
      </c>
      <c r="L699" s="53">
        <f t="shared" si="182"/>
        <v>550</v>
      </c>
      <c r="M699" s="123">
        <f t="shared" si="182"/>
        <v>16770</v>
      </c>
      <c r="N699" s="54">
        <f t="shared" si="182"/>
        <v>9684</v>
      </c>
      <c r="O699" s="128"/>
      <c r="P699" s="271"/>
    </row>
    <row r="700" spans="1:16" ht="18.899999999999999" customHeight="1" x14ac:dyDescent="0.2">
      <c r="A700" s="229" t="s">
        <v>14</v>
      </c>
      <c r="B700" s="26" t="s">
        <v>117</v>
      </c>
      <c r="C700" s="24" t="s">
        <v>654</v>
      </c>
      <c r="D700" s="107">
        <v>5</v>
      </c>
      <c r="E700" s="76">
        <v>1</v>
      </c>
      <c r="F700" s="76">
        <v>0</v>
      </c>
      <c r="G700" s="76">
        <f>+D700+E700+F700</f>
        <v>6</v>
      </c>
      <c r="H700" s="70">
        <v>3565</v>
      </c>
      <c r="I700" s="76">
        <v>76</v>
      </c>
      <c r="J700" s="71">
        <f>+H700+I700</f>
        <v>3641</v>
      </c>
      <c r="K700" s="70">
        <v>8486</v>
      </c>
      <c r="L700" s="76">
        <v>228</v>
      </c>
      <c r="M700" s="71">
        <f>+K700+L700</f>
        <v>8714</v>
      </c>
      <c r="N700" s="55">
        <f>+G700+J700</f>
        <v>3647</v>
      </c>
      <c r="O700" s="91"/>
      <c r="P700" s="271"/>
    </row>
    <row r="701" spans="1:16" ht="18.899999999999999" customHeight="1" x14ac:dyDescent="0.2">
      <c r="A701" s="232"/>
      <c r="B701" s="9" t="s">
        <v>117</v>
      </c>
      <c r="C701" s="17" t="s">
        <v>655</v>
      </c>
      <c r="D701" s="91">
        <v>6</v>
      </c>
      <c r="E701" s="46">
        <v>1</v>
      </c>
      <c r="F701" s="46">
        <v>0</v>
      </c>
      <c r="G701" s="46">
        <f>+D701+E701+F701</f>
        <v>7</v>
      </c>
      <c r="H701" s="60">
        <v>1753</v>
      </c>
      <c r="I701" s="46">
        <v>35</v>
      </c>
      <c r="J701" s="61">
        <f>+H701+I701</f>
        <v>1788</v>
      </c>
      <c r="K701" s="60">
        <v>4016</v>
      </c>
      <c r="L701" s="46">
        <v>117</v>
      </c>
      <c r="M701" s="61">
        <f>+K701+L701</f>
        <v>4133</v>
      </c>
      <c r="N701" s="47">
        <f>+G701+J701</f>
        <v>1795</v>
      </c>
      <c r="O701" s="91"/>
      <c r="P701" s="271"/>
    </row>
    <row r="702" spans="1:16" ht="18.899999999999999" customHeight="1" x14ac:dyDescent="0.2">
      <c r="A702" s="232"/>
      <c r="B702" s="9" t="s">
        <v>117</v>
      </c>
      <c r="C702" s="17" t="s">
        <v>656</v>
      </c>
      <c r="D702" s="91">
        <v>1</v>
      </c>
      <c r="E702" s="46">
        <v>0</v>
      </c>
      <c r="F702" s="46">
        <v>0</v>
      </c>
      <c r="G702" s="46">
        <f>+D702+E702+F702</f>
        <v>1</v>
      </c>
      <c r="H702" s="211">
        <v>0</v>
      </c>
      <c r="I702" s="212">
        <v>0</v>
      </c>
      <c r="J702" s="213">
        <f>+H702+I702</f>
        <v>0</v>
      </c>
      <c r="K702" s="60">
        <v>2900</v>
      </c>
      <c r="L702" s="46">
        <v>100</v>
      </c>
      <c r="M702" s="61">
        <f>+K702+L702</f>
        <v>3000</v>
      </c>
      <c r="N702" s="47">
        <f>+G702+J702</f>
        <v>1</v>
      </c>
      <c r="O702" s="91"/>
      <c r="P702" s="271"/>
    </row>
    <row r="703" spans="1:16" ht="18.899999999999999" customHeight="1" x14ac:dyDescent="0.2">
      <c r="A703" s="232"/>
      <c r="B703" s="9" t="s">
        <v>117</v>
      </c>
      <c r="C703" s="17" t="s">
        <v>657</v>
      </c>
      <c r="D703" s="91">
        <v>0</v>
      </c>
      <c r="E703" s="46">
        <v>0</v>
      </c>
      <c r="F703" s="46">
        <v>0</v>
      </c>
      <c r="G703" s="46">
        <f>+D703+E703+F703</f>
        <v>0</v>
      </c>
      <c r="H703" s="211">
        <v>0</v>
      </c>
      <c r="I703" s="212">
        <v>0</v>
      </c>
      <c r="J703" s="213">
        <f>+H703+I703</f>
        <v>0</v>
      </c>
      <c r="K703" s="60">
        <v>519</v>
      </c>
      <c r="L703" s="46">
        <v>7</v>
      </c>
      <c r="M703" s="61">
        <f>+K703+L703</f>
        <v>526</v>
      </c>
      <c r="N703" s="47">
        <f>+G703+J703</f>
        <v>0</v>
      </c>
      <c r="O703" s="91"/>
      <c r="P703" s="271"/>
    </row>
    <row r="704" spans="1:16" ht="18.899999999999999" customHeight="1" x14ac:dyDescent="0.2">
      <c r="A704" s="233"/>
      <c r="B704" s="21" t="s">
        <v>119</v>
      </c>
      <c r="C704" s="22" t="s">
        <v>145</v>
      </c>
      <c r="D704" s="106">
        <f>SUM(D700:D703)</f>
        <v>12</v>
      </c>
      <c r="E704" s="53">
        <f t="shared" ref="E704:N704" si="183">SUM(E700:E703)</f>
        <v>2</v>
      </c>
      <c r="F704" s="53">
        <f t="shared" si="183"/>
        <v>0</v>
      </c>
      <c r="G704" s="53">
        <f t="shared" si="183"/>
        <v>14</v>
      </c>
      <c r="H704" s="81">
        <f t="shared" si="183"/>
        <v>5318</v>
      </c>
      <c r="I704" s="53">
        <f t="shared" si="183"/>
        <v>111</v>
      </c>
      <c r="J704" s="82">
        <f t="shared" si="183"/>
        <v>5429</v>
      </c>
      <c r="K704" s="81">
        <f t="shared" si="183"/>
        <v>15921</v>
      </c>
      <c r="L704" s="53">
        <f t="shared" si="183"/>
        <v>452</v>
      </c>
      <c r="M704" s="82">
        <f t="shared" si="183"/>
        <v>16373</v>
      </c>
      <c r="N704" s="54">
        <f t="shared" si="183"/>
        <v>5443</v>
      </c>
      <c r="O704" s="128"/>
      <c r="P704" s="271"/>
    </row>
    <row r="705" spans="1:16" ht="18.899999999999999" customHeight="1" x14ac:dyDescent="0.2">
      <c r="A705" s="229" t="s">
        <v>15</v>
      </c>
      <c r="B705" s="26" t="s">
        <v>117</v>
      </c>
      <c r="C705" s="24" t="s">
        <v>656</v>
      </c>
      <c r="D705" s="107">
        <v>16</v>
      </c>
      <c r="E705" s="76">
        <v>0</v>
      </c>
      <c r="F705" s="76">
        <v>0</v>
      </c>
      <c r="G705" s="76">
        <f>+D705+E705+F705</f>
        <v>16</v>
      </c>
      <c r="H705" s="70">
        <v>3696</v>
      </c>
      <c r="I705" s="76">
        <v>39</v>
      </c>
      <c r="J705" s="71">
        <f>+H705+I705</f>
        <v>3735</v>
      </c>
      <c r="K705" s="70">
        <v>7491</v>
      </c>
      <c r="L705" s="76">
        <v>58</v>
      </c>
      <c r="M705" s="71">
        <f>+K705+L705</f>
        <v>7549</v>
      </c>
      <c r="N705" s="55">
        <f>+G705+J705</f>
        <v>3751</v>
      </c>
      <c r="O705" s="91"/>
      <c r="P705" s="271"/>
    </row>
    <row r="706" spans="1:16" ht="18.899999999999999" customHeight="1" x14ac:dyDescent="0.2">
      <c r="A706" s="232"/>
      <c r="B706" s="9" t="s">
        <v>117</v>
      </c>
      <c r="C706" s="17" t="s">
        <v>658</v>
      </c>
      <c r="D706" s="91">
        <v>5</v>
      </c>
      <c r="E706" s="46">
        <v>0</v>
      </c>
      <c r="F706" s="46">
        <v>0</v>
      </c>
      <c r="G706" s="46">
        <f>+D706+E706+F706</f>
        <v>5</v>
      </c>
      <c r="H706" s="60">
        <v>621</v>
      </c>
      <c r="I706" s="46">
        <v>13</v>
      </c>
      <c r="J706" s="61">
        <f>+H706+I706</f>
        <v>634</v>
      </c>
      <c r="K706" s="60">
        <v>1253</v>
      </c>
      <c r="L706" s="46">
        <v>40</v>
      </c>
      <c r="M706" s="61">
        <f>+K706+L706</f>
        <v>1293</v>
      </c>
      <c r="N706" s="47">
        <f>+G706+J706</f>
        <v>639</v>
      </c>
      <c r="O706" s="91"/>
      <c r="P706" s="271"/>
    </row>
    <row r="707" spans="1:16" ht="18.899999999999999" customHeight="1" x14ac:dyDescent="0.2">
      <c r="A707" s="232"/>
      <c r="B707" s="9" t="s">
        <v>117</v>
      </c>
      <c r="C707" s="17" t="s">
        <v>659</v>
      </c>
      <c r="D707" s="91">
        <v>2</v>
      </c>
      <c r="E707" s="46">
        <v>0</v>
      </c>
      <c r="F707" s="46">
        <v>0</v>
      </c>
      <c r="G707" s="46">
        <f>+D707+E707+F707</f>
        <v>2</v>
      </c>
      <c r="H707" s="60">
        <v>433</v>
      </c>
      <c r="I707" s="46">
        <v>11</v>
      </c>
      <c r="J707" s="61">
        <f>+H707+I707</f>
        <v>444</v>
      </c>
      <c r="K707" s="60">
        <v>1152</v>
      </c>
      <c r="L707" s="46">
        <v>40</v>
      </c>
      <c r="M707" s="61">
        <f>+K707+L707</f>
        <v>1192</v>
      </c>
      <c r="N707" s="47">
        <f>+G707+J707</f>
        <v>446</v>
      </c>
      <c r="O707" s="91"/>
      <c r="P707" s="271"/>
    </row>
    <row r="708" spans="1:16" ht="18.899999999999999" customHeight="1" x14ac:dyDescent="0.2">
      <c r="A708" s="233"/>
      <c r="B708" s="21" t="s">
        <v>119</v>
      </c>
      <c r="C708" s="22" t="s">
        <v>145</v>
      </c>
      <c r="D708" s="106">
        <f>SUM(D705:D707)</f>
        <v>23</v>
      </c>
      <c r="E708" s="53">
        <f t="shared" ref="E708:N708" si="184">SUM(E705:E707)</f>
        <v>0</v>
      </c>
      <c r="F708" s="53">
        <f t="shared" si="184"/>
        <v>0</v>
      </c>
      <c r="G708" s="82">
        <f t="shared" si="184"/>
        <v>23</v>
      </c>
      <c r="H708" s="69">
        <f t="shared" si="184"/>
        <v>4750</v>
      </c>
      <c r="I708" s="53">
        <f t="shared" si="184"/>
        <v>63</v>
      </c>
      <c r="J708" s="82">
        <f t="shared" si="184"/>
        <v>4813</v>
      </c>
      <c r="K708" s="69">
        <f t="shared" si="184"/>
        <v>9896</v>
      </c>
      <c r="L708" s="53">
        <f t="shared" si="184"/>
        <v>138</v>
      </c>
      <c r="M708" s="82">
        <f t="shared" si="184"/>
        <v>10034</v>
      </c>
      <c r="N708" s="123">
        <f t="shared" si="184"/>
        <v>4836</v>
      </c>
      <c r="O708" s="91"/>
      <c r="P708" s="271"/>
    </row>
    <row r="709" spans="1:16" ht="17.25" customHeight="1" x14ac:dyDescent="0.2">
      <c r="A709" s="229" t="s">
        <v>196</v>
      </c>
      <c r="B709" s="23" t="s">
        <v>117</v>
      </c>
      <c r="C709" s="17" t="s">
        <v>660</v>
      </c>
      <c r="D709" s="91">
        <v>9</v>
      </c>
      <c r="E709" s="46">
        <v>0</v>
      </c>
      <c r="F709" s="46">
        <v>0</v>
      </c>
      <c r="G709" s="76">
        <f>+D709+E709+F709</f>
        <v>9</v>
      </c>
      <c r="H709" s="60">
        <v>1210</v>
      </c>
      <c r="I709" s="46">
        <v>59</v>
      </c>
      <c r="J709" s="61">
        <f>+H709+I709</f>
        <v>1269</v>
      </c>
      <c r="K709" s="60">
        <v>4041</v>
      </c>
      <c r="L709" s="46">
        <v>243</v>
      </c>
      <c r="M709" s="61">
        <f>+K709+L709</f>
        <v>4284</v>
      </c>
      <c r="N709" s="47">
        <f>+G709+J709</f>
        <v>1278</v>
      </c>
      <c r="O709" s="91"/>
      <c r="P709" s="271"/>
    </row>
    <row r="710" spans="1:16" ht="17.25" customHeight="1" x14ac:dyDescent="0.2">
      <c r="A710" s="232"/>
      <c r="B710" s="9" t="s">
        <v>117</v>
      </c>
      <c r="C710" s="17" t="s">
        <v>661</v>
      </c>
      <c r="D710" s="91">
        <v>0</v>
      </c>
      <c r="E710" s="46">
        <v>0</v>
      </c>
      <c r="F710" s="46">
        <v>0</v>
      </c>
      <c r="G710" s="46">
        <f>+D710+E710+F710</f>
        <v>0</v>
      </c>
      <c r="H710" s="60">
        <v>179</v>
      </c>
      <c r="I710" s="46">
        <v>10</v>
      </c>
      <c r="J710" s="61">
        <f>+H710+I710</f>
        <v>189</v>
      </c>
      <c r="K710" s="60">
        <v>1130</v>
      </c>
      <c r="L710" s="46">
        <v>87</v>
      </c>
      <c r="M710" s="61">
        <f>+K710+L710</f>
        <v>1217</v>
      </c>
      <c r="N710" s="47">
        <f>+G710+J710</f>
        <v>189</v>
      </c>
      <c r="O710" s="91"/>
      <c r="P710" s="271"/>
    </row>
    <row r="711" spans="1:16" ht="17.25" customHeight="1" x14ac:dyDescent="0.2">
      <c r="A711" s="232"/>
      <c r="B711" s="9" t="s">
        <v>117</v>
      </c>
      <c r="C711" s="17" t="s">
        <v>662</v>
      </c>
      <c r="D711" s="91">
        <v>0</v>
      </c>
      <c r="E711" s="46">
        <v>0</v>
      </c>
      <c r="F711" s="46">
        <v>0</v>
      </c>
      <c r="G711" s="46">
        <f>+D711+E711+F711</f>
        <v>0</v>
      </c>
      <c r="H711" s="60">
        <v>105</v>
      </c>
      <c r="I711" s="46">
        <v>30</v>
      </c>
      <c r="J711" s="61">
        <f>+H711+I711</f>
        <v>135</v>
      </c>
      <c r="K711" s="60">
        <v>369</v>
      </c>
      <c r="L711" s="46">
        <v>57</v>
      </c>
      <c r="M711" s="61">
        <f>+K711+L711</f>
        <v>426</v>
      </c>
      <c r="N711" s="47">
        <f>+G711+J711</f>
        <v>135</v>
      </c>
      <c r="O711" s="91"/>
      <c r="P711" s="271"/>
    </row>
    <row r="712" spans="1:16" ht="17.25" customHeight="1" x14ac:dyDescent="0.2">
      <c r="A712" s="232"/>
      <c r="B712" s="9" t="s">
        <v>117</v>
      </c>
      <c r="C712" s="17" t="s">
        <v>663</v>
      </c>
      <c r="D712" s="91">
        <v>0</v>
      </c>
      <c r="E712" s="46">
        <v>0</v>
      </c>
      <c r="F712" s="46">
        <v>0</v>
      </c>
      <c r="G712" s="46">
        <f>+D712+E712+F712</f>
        <v>0</v>
      </c>
      <c r="H712" s="60">
        <v>11</v>
      </c>
      <c r="I712" s="46">
        <v>0</v>
      </c>
      <c r="J712" s="61">
        <f>+H712+I712</f>
        <v>11</v>
      </c>
      <c r="K712" s="60">
        <v>69</v>
      </c>
      <c r="L712" s="46">
        <v>7</v>
      </c>
      <c r="M712" s="61">
        <f>+K712+L712</f>
        <v>76</v>
      </c>
      <c r="N712" s="47">
        <f>+G712+J712</f>
        <v>11</v>
      </c>
      <c r="O712" s="91"/>
      <c r="P712" s="271"/>
    </row>
    <row r="713" spans="1:16" ht="17.25" customHeight="1" x14ac:dyDescent="0.2">
      <c r="A713" s="232"/>
      <c r="B713" s="9" t="s">
        <v>117</v>
      </c>
      <c r="C713" s="17" t="s">
        <v>664</v>
      </c>
      <c r="D713" s="91">
        <v>0</v>
      </c>
      <c r="E713" s="46">
        <v>0</v>
      </c>
      <c r="F713" s="46">
        <v>0</v>
      </c>
      <c r="G713" s="46">
        <f>+D713+E713+F713</f>
        <v>0</v>
      </c>
      <c r="H713" s="60">
        <v>82</v>
      </c>
      <c r="I713" s="46">
        <v>6</v>
      </c>
      <c r="J713" s="61">
        <f>+H713+I713</f>
        <v>88</v>
      </c>
      <c r="K713" s="60">
        <v>258</v>
      </c>
      <c r="L713" s="46">
        <v>10</v>
      </c>
      <c r="M713" s="61">
        <f>+K713+L713</f>
        <v>268</v>
      </c>
      <c r="N713" s="47">
        <f>+G713+J713</f>
        <v>88</v>
      </c>
      <c r="O713" s="91"/>
      <c r="P713" s="271"/>
    </row>
    <row r="714" spans="1:16" ht="18.899999999999999" customHeight="1" x14ac:dyDescent="0.2">
      <c r="A714" s="233"/>
      <c r="B714" s="21" t="s">
        <v>119</v>
      </c>
      <c r="C714" s="22" t="s">
        <v>145</v>
      </c>
      <c r="D714" s="106">
        <f>SUM(D709:D713)</f>
        <v>9</v>
      </c>
      <c r="E714" s="53">
        <f t="shared" ref="E714:N714" si="185">SUM(E709:E713)</f>
        <v>0</v>
      </c>
      <c r="F714" s="53">
        <f t="shared" si="185"/>
        <v>0</v>
      </c>
      <c r="G714" s="53">
        <f t="shared" si="185"/>
        <v>9</v>
      </c>
      <c r="H714" s="81">
        <f t="shared" si="185"/>
        <v>1587</v>
      </c>
      <c r="I714" s="53">
        <f t="shared" si="185"/>
        <v>105</v>
      </c>
      <c r="J714" s="82">
        <f t="shared" si="185"/>
        <v>1692</v>
      </c>
      <c r="K714" s="81">
        <f t="shared" si="185"/>
        <v>5867</v>
      </c>
      <c r="L714" s="53">
        <f t="shared" si="185"/>
        <v>404</v>
      </c>
      <c r="M714" s="82">
        <f t="shared" si="185"/>
        <v>6271</v>
      </c>
      <c r="N714" s="54">
        <f t="shared" si="185"/>
        <v>1701</v>
      </c>
      <c r="O714" s="128"/>
      <c r="P714" s="271"/>
    </row>
    <row r="715" spans="1:16" ht="9" customHeight="1" x14ac:dyDescent="0.2">
      <c r="A715" s="67" t="s">
        <v>145</v>
      </c>
      <c r="B715" s="67"/>
      <c r="C715" s="67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44"/>
      <c r="P715" s="271"/>
    </row>
    <row r="716" spans="1:16" ht="28.5" customHeight="1" x14ac:dyDescent="0.2">
      <c r="A716" s="217" t="s">
        <v>5</v>
      </c>
      <c r="B716" s="218"/>
      <c r="C716" s="219"/>
      <c r="D716" s="214" t="s">
        <v>201</v>
      </c>
      <c r="E716" s="215"/>
      <c r="F716" s="215"/>
      <c r="G716" s="216"/>
      <c r="H716" s="223" t="s">
        <v>202</v>
      </c>
      <c r="I716" s="224"/>
      <c r="J716" s="225"/>
      <c r="K716" s="223" t="s">
        <v>203</v>
      </c>
      <c r="L716" s="224"/>
      <c r="M716" s="225"/>
      <c r="N716" s="111" t="s">
        <v>204</v>
      </c>
      <c r="O716" s="145"/>
      <c r="P716" s="271"/>
    </row>
    <row r="717" spans="1:16" ht="28.5" customHeight="1" x14ac:dyDescent="0.2">
      <c r="A717" s="220"/>
      <c r="B717" s="221"/>
      <c r="C717" s="222"/>
      <c r="D717" s="112" t="s">
        <v>205</v>
      </c>
      <c r="E717" s="113" t="s">
        <v>206</v>
      </c>
      <c r="F717" s="113" t="s">
        <v>207</v>
      </c>
      <c r="G717" s="114" t="s">
        <v>208</v>
      </c>
      <c r="H717" s="115" t="s">
        <v>205</v>
      </c>
      <c r="I717" s="113" t="s">
        <v>206</v>
      </c>
      <c r="J717" s="116" t="s">
        <v>208</v>
      </c>
      <c r="K717" s="115" t="s">
        <v>205</v>
      </c>
      <c r="L717" s="113" t="s">
        <v>206</v>
      </c>
      <c r="M717" s="116" t="s">
        <v>208</v>
      </c>
      <c r="N717" s="117" t="s">
        <v>208</v>
      </c>
      <c r="O717" s="146"/>
      <c r="P717" s="271"/>
    </row>
    <row r="718" spans="1:16" ht="17.25" customHeight="1" x14ac:dyDescent="0.2">
      <c r="A718" s="229" t="s">
        <v>16</v>
      </c>
      <c r="B718" s="23" t="s">
        <v>117</v>
      </c>
      <c r="C718" s="17" t="s">
        <v>665</v>
      </c>
      <c r="D718" s="91">
        <v>30</v>
      </c>
      <c r="E718" s="46">
        <v>2</v>
      </c>
      <c r="F718" s="46">
        <v>0</v>
      </c>
      <c r="G718" s="46">
        <f>+D718+E718+F718</f>
        <v>32</v>
      </c>
      <c r="H718" s="60">
        <v>2961</v>
      </c>
      <c r="I718" s="46">
        <v>73</v>
      </c>
      <c r="J718" s="61">
        <f>+H718+I718</f>
        <v>3034</v>
      </c>
      <c r="K718" s="60">
        <v>3546</v>
      </c>
      <c r="L718" s="46">
        <v>115</v>
      </c>
      <c r="M718" s="61">
        <f>+K718+L718</f>
        <v>3661</v>
      </c>
      <c r="N718" s="47">
        <f>+G718+J718</f>
        <v>3066</v>
      </c>
      <c r="O718" s="91"/>
      <c r="P718" s="271"/>
    </row>
    <row r="719" spans="1:16" ht="17.25" customHeight="1" x14ac:dyDescent="0.2">
      <c r="A719" s="232"/>
      <c r="B719" s="9" t="s">
        <v>117</v>
      </c>
      <c r="C719" s="17" t="s">
        <v>666</v>
      </c>
      <c r="D719" s="91">
        <v>11</v>
      </c>
      <c r="E719" s="46">
        <v>2</v>
      </c>
      <c r="F719" s="46">
        <v>0</v>
      </c>
      <c r="G719" s="46">
        <f>+D719+E719+F719</f>
        <v>13</v>
      </c>
      <c r="H719" s="60">
        <v>861</v>
      </c>
      <c r="I719" s="46">
        <v>68</v>
      </c>
      <c r="J719" s="61">
        <f>+H719+I719</f>
        <v>929</v>
      </c>
      <c r="K719" s="60">
        <v>1190</v>
      </c>
      <c r="L719" s="46">
        <v>81</v>
      </c>
      <c r="M719" s="61">
        <f>+K719+L719</f>
        <v>1271</v>
      </c>
      <c r="N719" s="47">
        <f>+G719+J719</f>
        <v>942</v>
      </c>
      <c r="O719" s="91"/>
      <c r="P719" s="271"/>
    </row>
    <row r="720" spans="1:16" ht="17.25" customHeight="1" x14ac:dyDescent="0.2">
      <c r="A720" s="232"/>
      <c r="B720" s="9" t="s">
        <v>117</v>
      </c>
      <c r="C720" s="17" t="s">
        <v>667</v>
      </c>
      <c r="D720" s="91">
        <v>1</v>
      </c>
      <c r="E720" s="46">
        <v>1</v>
      </c>
      <c r="F720" s="46">
        <v>0</v>
      </c>
      <c r="G720" s="46">
        <f>+D720+E720+F720</f>
        <v>2</v>
      </c>
      <c r="H720" s="60">
        <v>1015</v>
      </c>
      <c r="I720" s="46">
        <v>13</v>
      </c>
      <c r="J720" s="61">
        <f>+H720+I720</f>
        <v>1028</v>
      </c>
      <c r="K720" s="60">
        <v>1333</v>
      </c>
      <c r="L720" s="46">
        <v>30</v>
      </c>
      <c r="M720" s="61">
        <f>+K720+L720</f>
        <v>1363</v>
      </c>
      <c r="N720" s="47">
        <f>+G720+J720</f>
        <v>1030</v>
      </c>
      <c r="O720" s="91"/>
      <c r="P720" s="271"/>
    </row>
    <row r="721" spans="1:16" ht="18.899999999999999" customHeight="1" x14ac:dyDescent="0.2">
      <c r="A721" s="233"/>
      <c r="B721" s="21" t="s">
        <v>119</v>
      </c>
      <c r="C721" s="22" t="s">
        <v>145</v>
      </c>
      <c r="D721" s="106">
        <f>SUM(D718:D720)</f>
        <v>42</v>
      </c>
      <c r="E721" s="53">
        <f t="shared" ref="E721:N721" si="186">SUM(E718:E720)</f>
        <v>5</v>
      </c>
      <c r="F721" s="53">
        <f t="shared" si="186"/>
        <v>0</v>
      </c>
      <c r="G721" s="53">
        <f t="shared" si="186"/>
        <v>47</v>
      </c>
      <c r="H721" s="81">
        <f t="shared" si="186"/>
        <v>4837</v>
      </c>
      <c r="I721" s="53">
        <f t="shared" si="186"/>
        <v>154</v>
      </c>
      <c r="J721" s="82">
        <f t="shared" si="186"/>
        <v>4991</v>
      </c>
      <c r="K721" s="81">
        <f t="shared" si="186"/>
        <v>6069</v>
      </c>
      <c r="L721" s="53">
        <f t="shared" si="186"/>
        <v>226</v>
      </c>
      <c r="M721" s="82">
        <f t="shared" si="186"/>
        <v>6295</v>
      </c>
      <c r="N721" s="54">
        <f t="shared" si="186"/>
        <v>5038</v>
      </c>
      <c r="O721" s="128"/>
      <c r="P721" s="271"/>
    </row>
    <row r="722" spans="1:16" ht="17.25" customHeight="1" x14ac:dyDescent="0.2">
      <c r="A722" s="232" t="s">
        <v>3</v>
      </c>
      <c r="B722" s="9" t="s">
        <v>117</v>
      </c>
      <c r="C722" s="17" t="s">
        <v>668</v>
      </c>
      <c r="D722" s="91">
        <v>0</v>
      </c>
      <c r="E722" s="46">
        <v>0</v>
      </c>
      <c r="F722" s="46">
        <v>0</v>
      </c>
      <c r="G722" s="46">
        <f>+D722+E722+F722</f>
        <v>0</v>
      </c>
      <c r="H722" s="60">
        <v>1648</v>
      </c>
      <c r="I722" s="46">
        <v>16</v>
      </c>
      <c r="J722" s="61">
        <f>+H722+I722</f>
        <v>1664</v>
      </c>
      <c r="K722" s="60">
        <v>2877</v>
      </c>
      <c r="L722" s="46">
        <v>20</v>
      </c>
      <c r="M722" s="61">
        <f>+K722+L722</f>
        <v>2897</v>
      </c>
      <c r="N722" s="47">
        <f>+G722+J722</f>
        <v>1664</v>
      </c>
      <c r="O722" s="91"/>
      <c r="P722" s="271"/>
    </row>
    <row r="723" spans="1:16" ht="17.25" customHeight="1" x14ac:dyDescent="0.2">
      <c r="A723" s="232"/>
      <c r="B723" s="9" t="s">
        <v>117</v>
      </c>
      <c r="C723" s="17" t="s">
        <v>669</v>
      </c>
      <c r="D723" s="91">
        <v>0</v>
      </c>
      <c r="E723" s="46">
        <v>0</v>
      </c>
      <c r="F723" s="46">
        <v>0</v>
      </c>
      <c r="G723" s="46">
        <f>+D723+E723+F723</f>
        <v>0</v>
      </c>
      <c r="H723" s="60">
        <v>977</v>
      </c>
      <c r="I723" s="46">
        <v>23</v>
      </c>
      <c r="J723" s="61">
        <f>+H723+I723</f>
        <v>1000</v>
      </c>
      <c r="K723" s="60">
        <v>1592</v>
      </c>
      <c r="L723" s="46">
        <v>34</v>
      </c>
      <c r="M723" s="61">
        <f>+K723+L723</f>
        <v>1626</v>
      </c>
      <c r="N723" s="47">
        <f>+G723+J723</f>
        <v>1000</v>
      </c>
      <c r="O723" s="91"/>
      <c r="P723" s="271"/>
    </row>
    <row r="724" spans="1:16" ht="17.25" customHeight="1" x14ac:dyDescent="0.2">
      <c r="A724" s="232"/>
      <c r="B724" s="9" t="s">
        <v>117</v>
      </c>
      <c r="C724" s="17" t="s">
        <v>670</v>
      </c>
      <c r="D724" s="91">
        <v>0</v>
      </c>
      <c r="E724" s="46">
        <v>0</v>
      </c>
      <c r="F724" s="46">
        <v>0</v>
      </c>
      <c r="G724" s="46">
        <f>+D724+E724+F724</f>
        <v>0</v>
      </c>
      <c r="H724" s="60">
        <v>647</v>
      </c>
      <c r="I724" s="46">
        <v>7</v>
      </c>
      <c r="J724" s="61">
        <f>+H724+I724</f>
        <v>654</v>
      </c>
      <c r="K724" s="60">
        <v>1491</v>
      </c>
      <c r="L724" s="46">
        <v>30</v>
      </c>
      <c r="M724" s="61">
        <f>+K724+L724</f>
        <v>1521</v>
      </c>
      <c r="N724" s="47">
        <f>+G724+J724</f>
        <v>654</v>
      </c>
      <c r="O724" s="91"/>
      <c r="P724" s="271"/>
    </row>
    <row r="725" spans="1:16" ht="17.25" customHeight="1" x14ac:dyDescent="0.2">
      <c r="A725" s="232"/>
      <c r="B725" s="9" t="s">
        <v>117</v>
      </c>
      <c r="C725" s="17" t="s">
        <v>671</v>
      </c>
      <c r="D725" s="91">
        <v>0</v>
      </c>
      <c r="E725" s="46">
        <v>0</v>
      </c>
      <c r="F725" s="46">
        <v>0</v>
      </c>
      <c r="G725" s="46">
        <f>+D725+E725+F725</f>
        <v>0</v>
      </c>
      <c r="H725" s="60">
        <v>923</v>
      </c>
      <c r="I725" s="46">
        <v>27</v>
      </c>
      <c r="J725" s="61">
        <f>+H725+I725</f>
        <v>950</v>
      </c>
      <c r="K725" s="60">
        <v>1792</v>
      </c>
      <c r="L725" s="46">
        <v>84</v>
      </c>
      <c r="M725" s="61">
        <f>+K725+L725</f>
        <v>1876</v>
      </c>
      <c r="N725" s="47">
        <f>+G725+J725</f>
        <v>950</v>
      </c>
      <c r="O725" s="91"/>
      <c r="P725" s="271"/>
    </row>
    <row r="726" spans="1:16" ht="17.25" customHeight="1" x14ac:dyDescent="0.2">
      <c r="A726" s="232"/>
      <c r="B726" s="9" t="s">
        <v>117</v>
      </c>
      <c r="C726" s="17" t="s">
        <v>672</v>
      </c>
      <c r="D726" s="91">
        <v>0</v>
      </c>
      <c r="E726" s="46">
        <v>0</v>
      </c>
      <c r="F726" s="46">
        <v>0</v>
      </c>
      <c r="G726" s="46">
        <f>+D726+E726+F726</f>
        <v>0</v>
      </c>
      <c r="H726" s="60">
        <v>253</v>
      </c>
      <c r="I726" s="46">
        <v>0</v>
      </c>
      <c r="J726" s="61">
        <f>+H726+I726</f>
        <v>253</v>
      </c>
      <c r="K726" s="60">
        <v>526</v>
      </c>
      <c r="L726" s="46">
        <v>32</v>
      </c>
      <c r="M726" s="61">
        <f>+K726+L726</f>
        <v>558</v>
      </c>
      <c r="N726" s="47">
        <f>+G726+J726</f>
        <v>253</v>
      </c>
      <c r="O726" s="91"/>
      <c r="P726" s="271"/>
    </row>
    <row r="727" spans="1:16" ht="18.899999999999999" customHeight="1" x14ac:dyDescent="0.2">
      <c r="A727" s="233"/>
      <c r="B727" s="21" t="s">
        <v>119</v>
      </c>
      <c r="C727" s="22" t="s">
        <v>145</v>
      </c>
      <c r="D727" s="106">
        <f>SUM(D722:D726)</f>
        <v>0</v>
      </c>
      <c r="E727" s="53">
        <f t="shared" ref="E727:N727" si="187">SUM(E722:E726)</f>
        <v>0</v>
      </c>
      <c r="F727" s="53">
        <f t="shared" si="187"/>
        <v>0</v>
      </c>
      <c r="G727" s="53">
        <f t="shared" si="187"/>
        <v>0</v>
      </c>
      <c r="H727" s="81">
        <f t="shared" si="187"/>
        <v>4448</v>
      </c>
      <c r="I727" s="53">
        <f t="shared" si="187"/>
        <v>73</v>
      </c>
      <c r="J727" s="82">
        <f t="shared" si="187"/>
        <v>4521</v>
      </c>
      <c r="K727" s="68">
        <f t="shared" si="187"/>
        <v>8278</v>
      </c>
      <c r="L727" s="53">
        <f t="shared" si="187"/>
        <v>200</v>
      </c>
      <c r="M727" s="69">
        <f t="shared" si="187"/>
        <v>8478</v>
      </c>
      <c r="N727" s="54">
        <f t="shared" si="187"/>
        <v>4521</v>
      </c>
      <c r="O727" s="128"/>
      <c r="P727" s="271"/>
    </row>
    <row r="728" spans="1:16" ht="17.25" customHeight="1" x14ac:dyDescent="0.2">
      <c r="A728" s="229" t="s">
        <v>17</v>
      </c>
      <c r="B728" s="23" t="s">
        <v>117</v>
      </c>
      <c r="C728" s="17" t="s">
        <v>673</v>
      </c>
      <c r="D728" s="91">
        <v>5</v>
      </c>
      <c r="E728" s="46">
        <v>0</v>
      </c>
      <c r="F728" s="46">
        <v>0</v>
      </c>
      <c r="G728" s="46">
        <f>+D728+E728+F728</f>
        <v>5</v>
      </c>
      <c r="H728" s="60">
        <v>5337</v>
      </c>
      <c r="I728" s="46">
        <v>142</v>
      </c>
      <c r="J728" s="61">
        <f>+H728+I728</f>
        <v>5479</v>
      </c>
      <c r="K728" s="60">
        <v>6735</v>
      </c>
      <c r="L728" s="46">
        <v>286</v>
      </c>
      <c r="M728" s="61">
        <f>+K728+L728</f>
        <v>7021</v>
      </c>
      <c r="N728" s="47">
        <f>+G728+J728</f>
        <v>5484</v>
      </c>
      <c r="O728" s="91"/>
      <c r="P728" s="271"/>
    </row>
    <row r="729" spans="1:16" ht="17.25" customHeight="1" x14ac:dyDescent="0.2">
      <c r="A729" s="232"/>
      <c r="B729" s="9" t="s">
        <v>117</v>
      </c>
      <c r="C729" s="17" t="s">
        <v>674</v>
      </c>
      <c r="D729" s="91">
        <v>0</v>
      </c>
      <c r="E729" s="46">
        <v>0</v>
      </c>
      <c r="F729" s="46">
        <v>0</v>
      </c>
      <c r="G729" s="46">
        <f>+D729+E729+F729</f>
        <v>0</v>
      </c>
      <c r="H729" s="60">
        <v>679</v>
      </c>
      <c r="I729" s="46">
        <v>34</v>
      </c>
      <c r="J729" s="61">
        <f>+H729+I729</f>
        <v>713</v>
      </c>
      <c r="K729" s="60">
        <v>1233</v>
      </c>
      <c r="L729" s="46">
        <v>77</v>
      </c>
      <c r="M729" s="61">
        <f>+K729+L729</f>
        <v>1310</v>
      </c>
      <c r="N729" s="47">
        <f>+G729+J729</f>
        <v>713</v>
      </c>
      <c r="O729" s="91"/>
      <c r="P729" s="271"/>
    </row>
    <row r="730" spans="1:16" ht="18.899999999999999" customHeight="1" x14ac:dyDescent="0.2">
      <c r="A730" s="233"/>
      <c r="B730" s="21" t="s">
        <v>119</v>
      </c>
      <c r="C730" s="22" t="s">
        <v>145</v>
      </c>
      <c r="D730" s="106">
        <f>SUM(D728:D729)</f>
        <v>5</v>
      </c>
      <c r="E730" s="53">
        <f t="shared" ref="E730:N730" si="188">SUM(E728:E729)</f>
        <v>0</v>
      </c>
      <c r="F730" s="53">
        <f t="shared" si="188"/>
        <v>0</v>
      </c>
      <c r="G730" s="53">
        <f t="shared" si="188"/>
        <v>5</v>
      </c>
      <c r="H730" s="81">
        <f t="shared" si="188"/>
        <v>6016</v>
      </c>
      <c r="I730" s="53">
        <f t="shared" si="188"/>
        <v>176</v>
      </c>
      <c r="J730" s="82">
        <f t="shared" si="188"/>
        <v>6192</v>
      </c>
      <c r="K730" s="81">
        <f t="shared" si="188"/>
        <v>7968</v>
      </c>
      <c r="L730" s="53">
        <f t="shared" si="188"/>
        <v>363</v>
      </c>
      <c r="M730" s="82">
        <f t="shared" si="188"/>
        <v>8331</v>
      </c>
      <c r="N730" s="54">
        <f t="shared" si="188"/>
        <v>6197</v>
      </c>
      <c r="O730" s="128"/>
      <c r="P730" s="271"/>
    </row>
    <row r="731" spans="1:16" ht="53.25" customHeight="1" x14ac:dyDescent="0.2">
      <c r="A731" s="243" t="s">
        <v>197</v>
      </c>
      <c r="B731" s="9" t="s">
        <v>117</v>
      </c>
      <c r="C731" s="17" t="s">
        <v>675</v>
      </c>
      <c r="D731" s="91">
        <v>30</v>
      </c>
      <c r="E731" s="46">
        <v>1</v>
      </c>
      <c r="F731" s="46">
        <v>0</v>
      </c>
      <c r="G731" s="46">
        <f>+D731+E731+F731</f>
        <v>31</v>
      </c>
      <c r="H731" s="60">
        <v>3330</v>
      </c>
      <c r="I731" s="46">
        <v>142</v>
      </c>
      <c r="J731" s="61">
        <f>+H731+I731</f>
        <v>3472</v>
      </c>
      <c r="K731" s="60">
        <v>5279</v>
      </c>
      <c r="L731" s="46">
        <v>262</v>
      </c>
      <c r="M731" s="61">
        <f>+K731+L731</f>
        <v>5541</v>
      </c>
      <c r="N731" s="55">
        <f>+G731+J731</f>
        <v>3503</v>
      </c>
      <c r="O731" s="91"/>
      <c r="P731" s="271"/>
    </row>
    <row r="732" spans="1:16" ht="18" customHeight="1" x14ac:dyDescent="0.2">
      <c r="A732" s="244"/>
      <c r="B732" s="21" t="s">
        <v>119</v>
      </c>
      <c r="C732" s="22" t="s">
        <v>145</v>
      </c>
      <c r="D732" s="106">
        <f>SUM(D731)</f>
        <v>30</v>
      </c>
      <c r="E732" s="53">
        <f t="shared" ref="E732:N732" si="189">SUM(E731)</f>
        <v>1</v>
      </c>
      <c r="F732" s="53">
        <f t="shared" si="189"/>
        <v>0</v>
      </c>
      <c r="G732" s="53">
        <f t="shared" si="189"/>
        <v>31</v>
      </c>
      <c r="H732" s="81">
        <f t="shared" si="189"/>
        <v>3330</v>
      </c>
      <c r="I732" s="53">
        <f t="shared" si="189"/>
        <v>142</v>
      </c>
      <c r="J732" s="82">
        <f t="shared" si="189"/>
        <v>3472</v>
      </c>
      <c r="K732" s="81">
        <f t="shared" si="189"/>
        <v>5279</v>
      </c>
      <c r="L732" s="53">
        <f t="shared" si="189"/>
        <v>262</v>
      </c>
      <c r="M732" s="82">
        <f t="shared" si="189"/>
        <v>5541</v>
      </c>
      <c r="N732" s="54">
        <f t="shared" si="189"/>
        <v>3503</v>
      </c>
      <c r="O732" s="128"/>
      <c r="P732" s="271"/>
    </row>
    <row r="733" spans="1:16" ht="18" customHeight="1" x14ac:dyDescent="0.2">
      <c r="A733" s="243" t="s">
        <v>721</v>
      </c>
      <c r="B733" s="204"/>
      <c r="C733" s="205" t="s">
        <v>722</v>
      </c>
      <c r="D733" s="192" t="s">
        <v>8</v>
      </c>
      <c r="E733" s="193" t="s">
        <v>8</v>
      </c>
      <c r="F733" s="193" t="s">
        <v>8</v>
      </c>
      <c r="G733" s="193" t="s">
        <v>8</v>
      </c>
      <c r="H733" s="194" t="s">
        <v>8</v>
      </c>
      <c r="I733" s="193" t="s">
        <v>8</v>
      </c>
      <c r="J733" s="195" t="s">
        <v>8</v>
      </c>
      <c r="K733" s="196">
        <v>0</v>
      </c>
      <c r="L733" s="197">
        <v>0</v>
      </c>
      <c r="M733" s="198">
        <v>0</v>
      </c>
      <c r="N733" s="199" t="s">
        <v>8</v>
      </c>
      <c r="O733" s="190"/>
      <c r="P733" s="271"/>
    </row>
    <row r="734" spans="1:16" ht="18" customHeight="1" x14ac:dyDescent="0.2">
      <c r="A734" s="245"/>
      <c r="B734" s="204"/>
      <c r="C734" s="205" t="s">
        <v>723</v>
      </c>
      <c r="D734" s="192" t="s">
        <v>8</v>
      </c>
      <c r="E734" s="193" t="s">
        <v>8</v>
      </c>
      <c r="F734" s="193" t="s">
        <v>8</v>
      </c>
      <c r="G734" s="193" t="s">
        <v>8</v>
      </c>
      <c r="H734" s="194" t="s">
        <v>8</v>
      </c>
      <c r="I734" s="193" t="s">
        <v>8</v>
      </c>
      <c r="J734" s="195" t="s">
        <v>8</v>
      </c>
      <c r="K734" s="196">
        <v>0</v>
      </c>
      <c r="L734" s="197">
        <v>0</v>
      </c>
      <c r="M734" s="198">
        <v>0</v>
      </c>
      <c r="N734" s="199" t="s">
        <v>8</v>
      </c>
      <c r="O734" s="190"/>
      <c r="P734" s="271"/>
    </row>
    <row r="735" spans="1:16" ht="18" customHeight="1" x14ac:dyDescent="0.2">
      <c r="A735" s="246"/>
      <c r="B735" s="204"/>
      <c r="C735" s="205" t="s">
        <v>107</v>
      </c>
      <c r="D735" s="192" t="s">
        <v>8</v>
      </c>
      <c r="E735" s="193" t="s">
        <v>8</v>
      </c>
      <c r="F735" s="193" t="s">
        <v>8</v>
      </c>
      <c r="G735" s="193" t="s">
        <v>8</v>
      </c>
      <c r="H735" s="194" t="s">
        <v>8</v>
      </c>
      <c r="I735" s="193" t="s">
        <v>8</v>
      </c>
      <c r="J735" s="195" t="s">
        <v>8</v>
      </c>
      <c r="K735" s="196">
        <v>0</v>
      </c>
      <c r="L735" s="197">
        <v>0</v>
      </c>
      <c r="M735" s="198">
        <v>0</v>
      </c>
      <c r="N735" s="199" t="s">
        <v>8</v>
      </c>
      <c r="O735" s="190"/>
      <c r="P735" s="271"/>
    </row>
    <row r="736" spans="1:16" ht="18" customHeight="1" x14ac:dyDescent="0.2">
      <c r="A736" s="247"/>
      <c r="B736" s="21" t="s">
        <v>119</v>
      </c>
      <c r="C736" s="22" t="s">
        <v>145</v>
      </c>
      <c r="D736" s="200" t="s">
        <v>8</v>
      </c>
      <c r="E736" s="159" t="s">
        <v>8</v>
      </c>
      <c r="F736" s="159" t="s">
        <v>8</v>
      </c>
      <c r="G736" s="159" t="s">
        <v>8</v>
      </c>
      <c r="H736" s="201" t="s">
        <v>8</v>
      </c>
      <c r="I736" s="159" t="s">
        <v>8</v>
      </c>
      <c r="J736" s="202" t="s">
        <v>8</v>
      </c>
      <c r="K736" s="81">
        <f>SUM(K735)</f>
        <v>0</v>
      </c>
      <c r="L736" s="53">
        <f>SUM(L735)</f>
        <v>0</v>
      </c>
      <c r="M736" s="82">
        <f>SUM(M733:M735)</f>
        <v>0</v>
      </c>
      <c r="N736" s="203" t="s">
        <v>8</v>
      </c>
      <c r="O736" s="191"/>
      <c r="P736" s="271"/>
    </row>
    <row r="737" spans="1:16" ht="17.25" customHeight="1" x14ac:dyDescent="0.2">
      <c r="A737" s="229" t="s">
        <v>18</v>
      </c>
      <c r="B737" s="23" t="s">
        <v>117</v>
      </c>
      <c r="C737" s="17" t="s">
        <v>676</v>
      </c>
      <c r="D737" s="91">
        <v>6</v>
      </c>
      <c r="E737" s="46">
        <v>1</v>
      </c>
      <c r="F737" s="46">
        <v>0</v>
      </c>
      <c r="G737" s="46">
        <f>+D737+E737+F737</f>
        <v>7</v>
      </c>
      <c r="H737" s="60">
        <v>1078</v>
      </c>
      <c r="I737" s="46">
        <v>197</v>
      </c>
      <c r="J737" s="61">
        <f>+H737+I737</f>
        <v>1275</v>
      </c>
      <c r="K737" s="60">
        <v>1992</v>
      </c>
      <c r="L737" s="46">
        <v>443</v>
      </c>
      <c r="M737" s="61">
        <f>+K737+L737</f>
        <v>2435</v>
      </c>
      <c r="N737" s="47">
        <f>+G737+J737</f>
        <v>1282</v>
      </c>
      <c r="O737" s="91"/>
      <c r="P737" s="271"/>
    </row>
    <row r="738" spans="1:16" ht="17.25" customHeight="1" x14ac:dyDescent="0.2">
      <c r="A738" s="232"/>
      <c r="B738" s="9" t="s">
        <v>117</v>
      </c>
      <c r="C738" s="17" t="s">
        <v>677</v>
      </c>
      <c r="D738" s="91">
        <v>3</v>
      </c>
      <c r="E738" s="46">
        <v>0</v>
      </c>
      <c r="F738" s="46">
        <v>0</v>
      </c>
      <c r="G738" s="46">
        <f>+D738+E738+F738</f>
        <v>3</v>
      </c>
      <c r="H738" s="60">
        <v>956</v>
      </c>
      <c r="I738" s="46">
        <v>327</v>
      </c>
      <c r="J738" s="61">
        <f>+H738+I738</f>
        <v>1283</v>
      </c>
      <c r="K738" s="60">
        <v>2680</v>
      </c>
      <c r="L738" s="46">
        <v>544</v>
      </c>
      <c r="M738" s="61">
        <f>+K738+L738</f>
        <v>3224</v>
      </c>
      <c r="N738" s="47">
        <f>+G738+J738</f>
        <v>1286</v>
      </c>
      <c r="O738" s="91"/>
      <c r="P738" s="271"/>
    </row>
    <row r="739" spans="1:16" ht="17.25" customHeight="1" x14ac:dyDescent="0.2">
      <c r="A739" s="232"/>
      <c r="B739" s="9" t="s">
        <v>117</v>
      </c>
      <c r="C739" s="17" t="s">
        <v>678</v>
      </c>
      <c r="D739" s="91">
        <v>1</v>
      </c>
      <c r="E739" s="46">
        <v>0</v>
      </c>
      <c r="F739" s="46">
        <v>0</v>
      </c>
      <c r="G739" s="46">
        <f>+D739+E739+F739</f>
        <v>1</v>
      </c>
      <c r="H739" s="60">
        <v>185</v>
      </c>
      <c r="I739" s="46">
        <v>59</v>
      </c>
      <c r="J739" s="61">
        <f>+H739+I739</f>
        <v>244</v>
      </c>
      <c r="K739" s="60">
        <v>240</v>
      </c>
      <c r="L739" s="46">
        <v>69</v>
      </c>
      <c r="M739" s="61">
        <f>+K739+L739</f>
        <v>309</v>
      </c>
      <c r="N739" s="47">
        <f>+G739+J739</f>
        <v>245</v>
      </c>
      <c r="O739" s="91"/>
      <c r="P739" s="271"/>
    </row>
    <row r="740" spans="1:16" ht="17.25" customHeight="1" x14ac:dyDescent="0.2">
      <c r="A740" s="232"/>
      <c r="B740" s="9" t="s">
        <v>117</v>
      </c>
      <c r="C740" s="17" t="s">
        <v>679</v>
      </c>
      <c r="D740" s="91">
        <v>18</v>
      </c>
      <c r="E740" s="46">
        <v>1</v>
      </c>
      <c r="F740" s="46">
        <v>1</v>
      </c>
      <c r="G740" s="46">
        <f>+D740+E740+F740</f>
        <v>20</v>
      </c>
      <c r="H740" s="60">
        <v>1292</v>
      </c>
      <c r="I740" s="46">
        <v>140</v>
      </c>
      <c r="J740" s="61">
        <f>+H740+I740</f>
        <v>1432</v>
      </c>
      <c r="K740" s="60">
        <v>2232</v>
      </c>
      <c r="L740" s="46">
        <v>346</v>
      </c>
      <c r="M740" s="61">
        <f>+K740+L740</f>
        <v>2578</v>
      </c>
      <c r="N740" s="47">
        <f>+G740+J740</f>
        <v>1452</v>
      </c>
      <c r="O740" s="91"/>
      <c r="P740" s="271"/>
    </row>
    <row r="741" spans="1:16" ht="18" customHeight="1" x14ac:dyDescent="0.2">
      <c r="A741" s="233"/>
      <c r="B741" s="21" t="s">
        <v>119</v>
      </c>
      <c r="C741" s="22" t="s">
        <v>145</v>
      </c>
      <c r="D741" s="106">
        <f>SUM(D737:D740)</f>
        <v>28</v>
      </c>
      <c r="E741" s="53">
        <f t="shared" ref="E741:N741" si="190">SUM(E737:E740)</f>
        <v>2</v>
      </c>
      <c r="F741" s="53">
        <f t="shared" si="190"/>
        <v>1</v>
      </c>
      <c r="G741" s="53">
        <f t="shared" si="190"/>
        <v>31</v>
      </c>
      <c r="H741" s="81">
        <f t="shared" si="190"/>
        <v>3511</v>
      </c>
      <c r="I741" s="53">
        <f t="shared" si="190"/>
        <v>723</v>
      </c>
      <c r="J741" s="82">
        <f t="shared" si="190"/>
        <v>4234</v>
      </c>
      <c r="K741" s="81">
        <f t="shared" si="190"/>
        <v>7144</v>
      </c>
      <c r="L741" s="53">
        <f t="shared" si="190"/>
        <v>1402</v>
      </c>
      <c r="M741" s="82">
        <f t="shared" si="190"/>
        <v>8546</v>
      </c>
      <c r="N741" s="54">
        <f t="shared" si="190"/>
        <v>4265</v>
      </c>
      <c r="O741" s="128"/>
      <c r="P741" s="271"/>
    </row>
    <row r="742" spans="1:16" ht="17.25" customHeight="1" x14ac:dyDescent="0.2">
      <c r="A742" s="229" t="s">
        <v>198</v>
      </c>
      <c r="B742" s="23" t="s">
        <v>117</v>
      </c>
      <c r="C742" s="17" t="s">
        <v>680</v>
      </c>
      <c r="D742" s="91">
        <v>1</v>
      </c>
      <c r="E742" s="46">
        <v>0</v>
      </c>
      <c r="F742" s="46">
        <v>0</v>
      </c>
      <c r="G742" s="46">
        <f t="shared" ref="G742:G747" si="191">+D742+E742+F742</f>
        <v>1</v>
      </c>
      <c r="H742" s="60">
        <v>579</v>
      </c>
      <c r="I742" s="46">
        <v>35</v>
      </c>
      <c r="J742" s="61">
        <f t="shared" ref="J742:J747" si="192">+H742+I742</f>
        <v>614</v>
      </c>
      <c r="K742" s="60">
        <v>823</v>
      </c>
      <c r="L742" s="46">
        <v>36</v>
      </c>
      <c r="M742" s="61">
        <f t="shared" ref="M742:M747" si="193">+K742+L742</f>
        <v>859</v>
      </c>
      <c r="N742" s="47">
        <f t="shared" ref="N742:N747" si="194">+G742+J742</f>
        <v>615</v>
      </c>
      <c r="O742" s="91"/>
      <c r="P742" s="271"/>
    </row>
    <row r="743" spans="1:16" ht="17.25" customHeight="1" x14ac:dyDescent="0.2">
      <c r="A743" s="232"/>
      <c r="B743" s="9" t="s">
        <v>117</v>
      </c>
      <c r="C743" s="17" t="s">
        <v>681</v>
      </c>
      <c r="D743" s="91">
        <v>0</v>
      </c>
      <c r="E743" s="46">
        <v>0</v>
      </c>
      <c r="F743" s="46">
        <v>0</v>
      </c>
      <c r="G743" s="46">
        <f t="shared" si="191"/>
        <v>0</v>
      </c>
      <c r="H743" s="60">
        <v>835</v>
      </c>
      <c r="I743" s="46">
        <v>65</v>
      </c>
      <c r="J743" s="61">
        <f t="shared" si="192"/>
        <v>900</v>
      </c>
      <c r="K743" s="60">
        <v>1096</v>
      </c>
      <c r="L743" s="46">
        <v>107</v>
      </c>
      <c r="M743" s="61">
        <f t="shared" si="193"/>
        <v>1203</v>
      </c>
      <c r="N743" s="47">
        <f t="shared" si="194"/>
        <v>900</v>
      </c>
      <c r="O743" s="91"/>
      <c r="P743" s="271"/>
    </row>
    <row r="744" spans="1:16" ht="17.25" customHeight="1" x14ac:dyDescent="0.2">
      <c r="A744" s="232"/>
      <c r="B744" s="9" t="s">
        <v>117</v>
      </c>
      <c r="C744" s="17" t="s">
        <v>682</v>
      </c>
      <c r="D744" s="91">
        <v>2</v>
      </c>
      <c r="E744" s="46">
        <v>0</v>
      </c>
      <c r="F744" s="46">
        <v>0</v>
      </c>
      <c r="G744" s="46">
        <f t="shared" si="191"/>
        <v>2</v>
      </c>
      <c r="H744" s="60">
        <v>1120</v>
      </c>
      <c r="I744" s="46">
        <v>70</v>
      </c>
      <c r="J744" s="61">
        <f t="shared" si="192"/>
        <v>1190</v>
      </c>
      <c r="K744" s="60">
        <v>1228</v>
      </c>
      <c r="L744" s="46">
        <v>93</v>
      </c>
      <c r="M744" s="61">
        <f t="shared" si="193"/>
        <v>1321</v>
      </c>
      <c r="N744" s="47">
        <f t="shared" si="194"/>
        <v>1192</v>
      </c>
      <c r="O744" s="91"/>
      <c r="P744" s="271"/>
    </row>
    <row r="745" spans="1:16" ht="17.25" customHeight="1" x14ac:dyDescent="0.2">
      <c r="A745" s="232"/>
      <c r="B745" s="9" t="s">
        <v>117</v>
      </c>
      <c r="C745" s="17" t="s">
        <v>683</v>
      </c>
      <c r="D745" s="91">
        <v>0</v>
      </c>
      <c r="E745" s="46">
        <v>0</v>
      </c>
      <c r="F745" s="46">
        <v>0</v>
      </c>
      <c r="G745" s="46">
        <f t="shared" si="191"/>
        <v>0</v>
      </c>
      <c r="H745" s="60">
        <v>770</v>
      </c>
      <c r="I745" s="46">
        <v>133</v>
      </c>
      <c r="J745" s="61">
        <f t="shared" si="192"/>
        <v>903</v>
      </c>
      <c r="K745" s="60">
        <v>964</v>
      </c>
      <c r="L745" s="46">
        <v>146</v>
      </c>
      <c r="M745" s="61">
        <f t="shared" si="193"/>
        <v>1110</v>
      </c>
      <c r="N745" s="47">
        <f t="shared" si="194"/>
        <v>903</v>
      </c>
      <c r="O745" s="91"/>
      <c r="P745" s="271"/>
    </row>
    <row r="746" spans="1:16" ht="17.25" customHeight="1" x14ac:dyDescent="0.2">
      <c r="A746" s="232"/>
      <c r="B746" s="9" t="s">
        <v>117</v>
      </c>
      <c r="C746" s="17" t="s">
        <v>684</v>
      </c>
      <c r="D746" s="91">
        <v>0</v>
      </c>
      <c r="E746" s="46">
        <v>0</v>
      </c>
      <c r="F746" s="46">
        <v>0</v>
      </c>
      <c r="G746" s="46">
        <f t="shared" si="191"/>
        <v>0</v>
      </c>
      <c r="H746" s="60">
        <v>780</v>
      </c>
      <c r="I746" s="46">
        <v>127</v>
      </c>
      <c r="J746" s="61">
        <f t="shared" si="192"/>
        <v>907</v>
      </c>
      <c r="K746" s="60">
        <v>943</v>
      </c>
      <c r="L746" s="46">
        <v>187</v>
      </c>
      <c r="M746" s="61">
        <f t="shared" si="193"/>
        <v>1130</v>
      </c>
      <c r="N746" s="47">
        <f t="shared" si="194"/>
        <v>907</v>
      </c>
      <c r="O746" s="91"/>
      <c r="P746" s="271"/>
    </row>
    <row r="747" spans="1:16" ht="17.25" customHeight="1" x14ac:dyDescent="0.2">
      <c r="A747" s="232"/>
      <c r="B747" s="10" t="s">
        <v>117</v>
      </c>
      <c r="C747" s="18" t="s">
        <v>685</v>
      </c>
      <c r="D747" s="104">
        <v>1</v>
      </c>
      <c r="E747" s="48">
        <v>0</v>
      </c>
      <c r="F747" s="48">
        <v>0</v>
      </c>
      <c r="G747" s="48">
        <f t="shared" si="191"/>
        <v>1</v>
      </c>
      <c r="H747" s="58">
        <v>630</v>
      </c>
      <c r="I747" s="48">
        <v>40</v>
      </c>
      <c r="J747" s="59">
        <f t="shared" si="192"/>
        <v>670</v>
      </c>
      <c r="K747" s="58">
        <v>656</v>
      </c>
      <c r="L747" s="48">
        <v>92</v>
      </c>
      <c r="M747" s="59">
        <f t="shared" si="193"/>
        <v>748</v>
      </c>
      <c r="N747" s="49">
        <f t="shared" si="194"/>
        <v>671</v>
      </c>
      <c r="O747" s="91"/>
      <c r="P747" s="271"/>
    </row>
    <row r="748" spans="1:16" ht="18" customHeight="1" x14ac:dyDescent="0.2">
      <c r="A748" s="233"/>
      <c r="B748" s="21" t="s">
        <v>119</v>
      </c>
      <c r="C748" s="22" t="s">
        <v>145</v>
      </c>
      <c r="D748" s="106">
        <f>SUM(D742:D747)</f>
        <v>4</v>
      </c>
      <c r="E748" s="53">
        <f t="shared" ref="E748:N748" si="195">SUM(E742:E747)</f>
        <v>0</v>
      </c>
      <c r="F748" s="53">
        <f t="shared" si="195"/>
        <v>0</v>
      </c>
      <c r="G748" s="53">
        <f t="shared" si="195"/>
        <v>4</v>
      </c>
      <c r="H748" s="81">
        <f t="shared" si="195"/>
        <v>4714</v>
      </c>
      <c r="I748" s="53">
        <f t="shared" si="195"/>
        <v>470</v>
      </c>
      <c r="J748" s="82">
        <f t="shared" si="195"/>
        <v>5184</v>
      </c>
      <c r="K748" s="81">
        <f t="shared" si="195"/>
        <v>5710</v>
      </c>
      <c r="L748" s="53">
        <f t="shared" si="195"/>
        <v>661</v>
      </c>
      <c r="M748" s="82">
        <f t="shared" si="195"/>
        <v>6371</v>
      </c>
      <c r="N748" s="54">
        <f t="shared" si="195"/>
        <v>5188</v>
      </c>
      <c r="O748" s="128"/>
      <c r="P748" s="271"/>
    </row>
    <row r="749" spans="1:16" ht="17.25" customHeight="1" x14ac:dyDescent="0.2">
      <c r="A749" s="229" t="s">
        <v>6</v>
      </c>
      <c r="B749" s="23" t="s">
        <v>117</v>
      </c>
      <c r="C749" s="17" t="s">
        <v>686</v>
      </c>
      <c r="D749" s="91">
        <v>3</v>
      </c>
      <c r="E749" s="46">
        <v>0</v>
      </c>
      <c r="F749" s="46">
        <v>0</v>
      </c>
      <c r="G749" s="46">
        <f>+D749+E749+F749</f>
        <v>3</v>
      </c>
      <c r="H749" s="60">
        <v>2022</v>
      </c>
      <c r="I749" s="46">
        <v>23</v>
      </c>
      <c r="J749" s="61">
        <f>+H749+I749</f>
        <v>2045</v>
      </c>
      <c r="K749" s="60">
        <v>3680</v>
      </c>
      <c r="L749" s="46">
        <v>60</v>
      </c>
      <c r="M749" s="61">
        <f>+K749+L749</f>
        <v>3740</v>
      </c>
      <c r="N749" s="47">
        <f>+G749+J749</f>
        <v>2048</v>
      </c>
      <c r="O749" s="91"/>
      <c r="P749" s="271"/>
    </row>
    <row r="750" spans="1:16" ht="17.25" customHeight="1" x14ac:dyDescent="0.2">
      <c r="A750" s="232"/>
      <c r="B750" s="9" t="s">
        <v>117</v>
      </c>
      <c r="C750" s="17" t="s">
        <v>578</v>
      </c>
      <c r="D750" s="91">
        <v>4</v>
      </c>
      <c r="E750" s="46">
        <v>0</v>
      </c>
      <c r="F750" s="46">
        <v>0</v>
      </c>
      <c r="G750" s="46">
        <f>+D750+E750+F750</f>
        <v>4</v>
      </c>
      <c r="H750" s="60">
        <v>1153</v>
      </c>
      <c r="I750" s="46">
        <v>84</v>
      </c>
      <c r="J750" s="61">
        <f>+H750+I750</f>
        <v>1237</v>
      </c>
      <c r="K750" s="60">
        <v>2090</v>
      </c>
      <c r="L750" s="46">
        <v>130</v>
      </c>
      <c r="M750" s="61">
        <f>+K750+L750</f>
        <v>2220</v>
      </c>
      <c r="N750" s="47">
        <f>+G750+J750</f>
        <v>1241</v>
      </c>
      <c r="O750" s="91"/>
      <c r="P750" s="271"/>
    </row>
    <row r="751" spans="1:16" ht="19.5" customHeight="1" x14ac:dyDescent="0.2">
      <c r="A751" s="233"/>
      <c r="B751" s="21" t="s">
        <v>119</v>
      </c>
      <c r="C751" s="22" t="s">
        <v>145</v>
      </c>
      <c r="D751" s="106">
        <f>SUM(D749:D750)</f>
        <v>7</v>
      </c>
      <c r="E751" s="53">
        <f t="shared" ref="E751:N751" si="196">SUM(E749:E750)</f>
        <v>0</v>
      </c>
      <c r="F751" s="53">
        <f t="shared" si="196"/>
        <v>0</v>
      </c>
      <c r="G751" s="53">
        <f t="shared" si="196"/>
        <v>7</v>
      </c>
      <c r="H751" s="81">
        <f t="shared" si="196"/>
        <v>3175</v>
      </c>
      <c r="I751" s="53">
        <f t="shared" si="196"/>
        <v>107</v>
      </c>
      <c r="J751" s="82">
        <f t="shared" si="196"/>
        <v>3282</v>
      </c>
      <c r="K751" s="81">
        <f t="shared" si="196"/>
        <v>5770</v>
      </c>
      <c r="L751" s="53">
        <f t="shared" si="196"/>
        <v>190</v>
      </c>
      <c r="M751" s="82">
        <f t="shared" si="196"/>
        <v>5960</v>
      </c>
      <c r="N751" s="54">
        <f t="shared" si="196"/>
        <v>3289</v>
      </c>
      <c r="O751" s="128"/>
      <c r="P751" s="271"/>
    </row>
    <row r="752" spans="1:16" ht="17.25" customHeight="1" x14ac:dyDescent="0.2">
      <c r="A752" s="229" t="s">
        <v>7</v>
      </c>
      <c r="B752" s="26" t="s">
        <v>145</v>
      </c>
      <c r="C752" s="24" t="s">
        <v>687</v>
      </c>
      <c r="D752" s="107">
        <v>0</v>
      </c>
      <c r="E752" s="76">
        <v>0</v>
      </c>
      <c r="F752" s="76">
        <v>0</v>
      </c>
      <c r="G752" s="76">
        <f>+D752+E752+F752</f>
        <v>0</v>
      </c>
      <c r="H752" s="70">
        <v>1110</v>
      </c>
      <c r="I752" s="76">
        <v>26</v>
      </c>
      <c r="J752" s="71">
        <f>+H752+I752</f>
        <v>1136</v>
      </c>
      <c r="K752" s="70">
        <v>2096</v>
      </c>
      <c r="L752" s="76">
        <v>78</v>
      </c>
      <c r="M752" s="71">
        <f>+K752+L752</f>
        <v>2174</v>
      </c>
      <c r="N752" s="55">
        <f>+G752+J752</f>
        <v>1136</v>
      </c>
      <c r="O752" s="91"/>
      <c r="P752" s="271"/>
    </row>
    <row r="753" spans="1:16" ht="17.25" customHeight="1" x14ac:dyDescent="0.2">
      <c r="A753" s="232"/>
      <c r="B753" s="9" t="s">
        <v>145</v>
      </c>
      <c r="C753" s="17" t="s">
        <v>688</v>
      </c>
      <c r="D753" s="91">
        <v>0</v>
      </c>
      <c r="E753" s="46">
        <v>0</v>
      </c>
      <c r="F753" s="46">
        <v>0</v>
      </c>
      <c r="G753" s="46">
        <f>+D753+E753+F753</f>
        <v>0</v>
      </c>
      <c r="H753" s="60">
        <v>790</v>
      </c>
      <c r="I753" s="46">
        <v>45</v>
      </c>
      <c r="J753" s="61">
        <f>+H753+I753</f>
        <v>835</v>
      </c>
      <c r="K753" s="60">
        <v>1736</v>
      </c>
      <c r="L753" s="46">
        <v>68</v>
      </c>
      <c r="M753" s="61">
        <f>+K753+L753</f>
        <v>1804</v>
      </c>
      <c r="N753" s="47">
        <f>+G753+J753</f>
        <v>835</v>
      </c>
      <c r="O753" s="91"/>
      <c r="P753" s="271"/>
    </row>
    <row r="754" spans="1:16" ht="17.25" customHeight="1" x14ac:dyDescent="0.2">
      <c r="A754" s="232"/>
      <c r="B754" s="9" t="s">
        <v>145</v>
      </c>
      <c r="C754" s="17" t="s">
        <v>689</v>
      </c>
      <c r="D754" s="91">
        <v>0</v>
      </c>
      <c r="E754" s="46">
        <v>0</v>
      </c>
      <c r="F754" s="46">
        <v>0</v>
      </c>
      <c r="G754" s="46">
        <f>+D754+E754+F754</f>
        <v>0</v>
      </c>
      <c r="H754" s="60">
        <v>538</v>
      </c>
      <c r="I754" s="46">
        <v>36</v>
      </c>
      <c r="J754" s="61">
        <f>+H754+I754</f>
        <v>574</v>
      </c>
      <c r="K754" s="60">
        <v>989</v>
      </c>
      <c r="L754" s="46">
        <v>55</v>
      </c>
      <c r="M754" s="61">
        <f>+K754+L754</f>
        <v>1044</v>
      </c>
      <c r="N754" s="47">
        <f>+G754+J754</f>
        <v>574</v>
      </c>
      <c r="O754" s="91"/>
      <c r="P754" s="271"/>
    </row>
    <row r="755" spans="1:16" ht="17.25" customHeight="1" x14ac:dyDescent="0.2">
      <c r="A755" s="232"/>
      <c r="B755" s="9" t="s">
        <v>145</v>
      </c>
      <c r="C755" s="17" t="s">
        <v>690</v>
      </c>
      <c r="D755" s="91">
        <v>0</v>
      </c>
      <c r="E755" s="46">
        <v>0</v>
      </c>
      <c r="F755" s="46">
        <v>0</v>
      </c>
      <c r="G755" s="46">
        <f>+D755+E755+F755</f>
        <v>0</v>
      </c>
      <c r="H755" s="60">
        <v>328</v>
      </c>
      <c r="I755" s="46">
        <v>20</v>
      </c>
      <c r="J755" s="61">
        <f>+H755+I755</f>
        <v>348</v>
      </c>
      <c r="K755" s="60">
        <v>854</v>
      </c>
      <c r="L755" s="46">
        <v>50</v>
      </c>
      <c r="M755" s="61">
        <f>+K755+L755</f>
        <v>904</v>
      </c>
      <c r="N755" s="47">
        <f>+G755+J755</f>
        <v>348</v>
      </c>
      <c r="O755" s="91"/>
      <c r="P755" s="271"/>
    </row>
    <row r="756" spans="1:16" ht="17.25" customHeight="1" x14ac:dyDescent="0.2">
      <c r="A756" s="232"/>
      <c r="B756" s="9" t="s">
        <v>145</v>
      </c>
      <c r="C756" s="17" t="s">
        <v>691</v>
      </c>
      <c r="D756" s="91">
        <v>0</v>
      </c>
      <c r="E756" s="46">
        <v>0</v>
      </c>
      <c r="F756" s="46">
        <v>0</v>
      </c>
      <c r="G756" s="46">
        <f>+D756+E756+F756</f>
        <v>0</v>
      </c>
      <c r="H756" s="60">
        <v>341</v>
      </c>
      <c r="I756" s="46">
        <v>57</v>
      </c>
      <c r="J756" s="61">
        <f>+H756+I756</f>
        <v>398</v>
      </c>
      <c r="K756" s="60">
        <v>744</v>
      </c>
      <c r="L756" s="46">
        <v>83</v>
      </c>
      <c r="M756" s="61">
        <f>+K756+L756</f>
        <v>827</v>
      </c>
      <c r="N756" s="47">
        <f>+G756+J756</f>
        <v>398</v>
      </c>
      <c r="O756" s="91"/>
      <c r="P756" s="271"/>
    </row>
    <row r="757" spans="1:16" ht="18" customHeight="1" x14ac:dyDescent="0.2">
      <c r="A757" s="232"/>
      <c r="B757" s="21" t="s">
        <v>119</v>
      </c>
      <c r="C757" s="22" t="s">
        <v>145</v>
      </c>
      <c r="D757" s="106">
        <f>SUM(D752:D756)</f>
        <v>0</v>
      </c>
      <c r="E757" s="53">
        <f t="shared" ref="E757:N757" si="197">SUM(E752:E756)</f>
        <v>0</v>
      </c>
      <c r="F757" s="53">
        <f t="shared" si="197"/>
        <v>0</v>
      </c>
      <c r="G757" s="53">
        <f t="shared" si="197"/>
        <v>0</v>
      </c>
      <c r="H757" s="81">
        <f t="shared" si="197"/>
        <v>3107</v>
      </c>
      <c r="I757" s="53">
        <f t="shared" si="197"/>
        <v>184</v>
      </c>
      <c r="J757" s="82">
        <f t="shared" si="197"/>
        <v>3291</v>
      </c>
      <c r="K757" s="81">
        <f t="shared" si="197"/>
        <v>6419</v>
      </c>
      <c r="L757" s="53">
        <f t="shared" si="197"/>
        <v>334</v>
      </c>
      <c r="M757" s="82">
        <f t="shared" si="197"/>
        <v>6753</v>
      </c>
      <c r="N757" s="54">
        <f t="shared" si="197"/>
        <v>3291</v>
      </c>
      <c r="O757" s="128"/>
      <c r="P757" s="271"/>
    </row>
    <row r="758" spans="1:16" ht="17.25" customHeight="1" x14ac:dyDescent="0.2">
      <c r="A758" s="229" t="s">
        <v>22</v>
      </c>
      <c r="B758" s="26" t="s">
        <v>117</v>
      </c>
      <c r="C758" s="24" t="s">
        <v>102</v>
      </c>
      <c r="D758" s="107">
        <v>5</v>
      </c>
      <c r="E758" s="76">
        <v>0</v>
      </c>
      <c r="F758" s="76">
        <v>0</v>
      </c>
      <c r="G758" s="76">
        <f>+D758+E758+F758</f>
        <v>5</v>
      </c>
      <c r="H758" s="70">
        <v>3119</v>
      </c>
      <c r="I758" s="76">
        <v>97</v>
      </c>
      <c r="J758" s="71">
        <f>+H758+I758</f>
        <v>3216</v>
      </c>
      <c r="K758" s="70">
        <v>6060</v>
      </c>
      <c r="L758" s="76">
        <v>252</v>
      </c>
      <c r="M758" s="71">
        <f>+K758+L758</f>
        <v>6312</v>
      </c>
      <c r="N758" s="55">
        <f>+G758+J758</f>
        <v>3221</v>
      </c>
      <c r="O758" s="91"/>
      <c r="P758" s="271"/>
    </row>
    <row r="759" spans="1:16" ht="17.25" customHeight="1" x14ac:dyDescent="0.2">
      <c r="A759" s="232"/>
      <c r="B759" s="9" t="s">
        <v>117</v>
      </c>
      <c r="C759" s="17" t="s">
        <v>692</v>
      </c>
      <c r="D759" s="91">
        <v>43</v>
      </c>
      <c r="E759" s="46">
        <v>2</v>
      </c>
      <c r="F759" s="46">
        <v>1</v>
      </c>
      <c r="G759" s="46">
        <f>+D759+E759+F759</f>
        <v>46</v>
      </c>
      <c r="H759" s="60">
        <v>3191</v>
      </c>
      <c r="I759" s="46">
        <v>54</v>
      </c>
      <c r="J759" s="61">
        <f>+H759+I759</f>
        <v>3245</v>
      </c>
      <c r="K759" s="60">
        <v>5245</v>
      </c>
      <c r="L759" s="46">
        <v>109</v>
      </c>
      <c r="M759" s="61">
        <f>+K759+L759</f>
        <v>5354</v>
      </c>
      <c r="N759" s="47">
        <f>+G759+J759</f>
        <v>3291</v>
      </c>
      <c r="O759" s="91"/>
      <c r="P759" s="271"/>
    </row>
    <row r="760" spans="1:16" ht="17.25" customHeight="1" x14ac:dyDescent="0.2">
      <c r="A760" s="232"/>
      <c r="B760" s="9" t="s">
        <v>117</v>
      </c>
      <c r="C760" s="17" t="s">
        <v>1</v>
      </c>
      <c r="D760" s="91">
        <v>81</v>
      </c>
      <c r="E760" s="46">
        <v>0</v>
      </c>
      <c r="F760" s="46">
        <v>0</v>
      </c>
      <c r="G760" s="46">
        <f>+D760+E760+F760</f>
        <v>81</v>
      </c>
      <c r="H760" s="60">
        <v>4419</v>
      </c>
      <c r="I760" s="46">
        <v>55</v>
      </c>
      <c r="J760" s="61">
        <f>+H760+I760</f>
        <v>4474</v>
      </c>
      <c r="K760" s="60">
        <v>8743</v>
      </c>
      <c r="L760" s="46">
        <v>173</v>
      </c>
      <c r="M760" s="61">
        <f>+K760+L760</f>
        <v>8916</v>
      </c>
      <c r="N760" s="47">
        <f>+G760+J760</f>
        <v>4555</v>
      </c>
      <c r="O760" s="91"/>
      <c r="P760" s="271"/>
    </row>
    <row r="761" spans="1:16" ht="17.25" customHeight="1" x14ac:dyDescent="0.2">
      <c r="A761" s="232"/>
      <c r="B761" s="9" t="s">
        <v>117</v>
      </c>
      <c r="C761" s="17" t="s">
        <v>114</v>
      </c>
      <c r="D761" s="91">
        <v>44</v>
      </c>
      <c r="E761" s="46">
        <v>1</v>
      </c>
      <c r="F761" s="46">
        <v>0</v>
      </c>
      <c r="G761" s="46">
        <f>+D761+E761+F761</f>
        <v>45</v>
      </c>
      <c r="H761" s="60">
        <v>865</v>
      </c>
      <c r="I761" s="46">
        <v>18</v>
      </c>
      <c r="J761" s="61">
        <f>+H761+I761</f>
        <v>883</v>
      </c>
      <c r="K761" s="60">
        <v>2557</v>
      </c>
      <c r="L761" s="46">
        <v>42</v>
      </c>
      <c r="M761" s="61">
        <f>+K761+L761</f>
        <v>2599</v>
      </c>
      <c r="N761" s="47">
        <f>+G761+J761</f>
        <v>928</v>
      </c>
      <c r="O761" s="91"/>
      <c r="P761" s="271"/>
    </row>
    <row r="762" spans="1:16" ht="17.25" customHeight="1" x14ac:dyDescent="0.2">
      <c r="A762" s="232"/>
      <c r="B762" s="9" t="s">
        <v>117</v>
      </c>
      <c r="C762" s="17" t="s">
        <v>115</v>
      </c>
      <c r="D762" s="91">
        <v>8</v>
      </c>
      <c r="E762" s="46">
        <v>0</v>
      </c>
      <c r="F762" s="46">
        <v>0</v>
      </c>
      <c r="G762" s="46">
        <f>+D762+E762+F762</f>
        <v>8</v>
      </c>
      <c r="H762" s="60">
        <v>643</v>
      </c>
      <c r="I762" s="46">
        <v>11</v>
      </c>
      <c r="J762" s="61">
        <f>+H762+I762</f>
        <v>654</v>
      </c>
      <c r="K762" s="60">
        <v>1556</v>
      </c>
      <c r="L762" s="46">
        <v>41</v>
      </c>
      <c r="M762" s="61">
        <f>+K762+L762</f>
        <v>1597</v>
      </c>
      <c r="N762" s="47">
        <f>+G762+J762</f>
        <v>662</v>
      </c>
      <c r="O762" s="91"/>
      <c r="P762" s="271"/>
    </row>
    <row r="763" spans="1:16" ht="18" customHeight="1" x14ac:dyDescent="0.2">
      <c r="A763" s="233"/>
      <c r="B763" s="21" t="s">
        <v>119</v>
      </c>
      <c r="C763" s="22" t="s">
        <v>145</v>
      </c>
      <c r="D763" s="106">
        <f>SUM(D758:D762)</f>
        <v>181</v>
      </c>
      <c r="E763" s="53">
        <f t="shared" ref="E763:N763" si="198">SUM(E758:E762)</f>
        <v>3</v>
      </c>
      <c r="F763" s="53">
        <f t="shared" si="198"/>
        <v>1</v>
      </c>
      <c r="G763" s="53">
        <f t="shared" si="198"/>
        <v>185</v>
      </c>
      <c r="H763" s="81">
        <f t="shared" si="198"/>
        <v>12237</v>
      </c>
      <c r="I763" s="53">
        <f t="shared" si="198"/>
        <v>235</v>
      </c>
      <c r="J763" s="82">
        <f t="shared" si="198"/>
        <v>12472</v>
      </c>
      <c r="K763" s="81">
        <f t="shared" si="198"/>
        <v>24161</v>
      </c>
      <c r="L763" s="53">
        <f t="shared" si="198"/>
        <v>617</v>
      </c>
      <c r="M763" s="82">
        <f t="shared" si="198"/>
        <v>24778</v>
      </c>
      <c r="N763" s="54">
        <f t="shared" si="198"/>
        <v>12657</v>
      </c>
      <c r="O763" s="128"/>
      <c r="P763" s="271"/>
    </row>
    <row r="764" spans="1:16" x14ac:dyDescent="0.2">
      <c r="A764" s="94" t="s">
        <v>145</v>
      </c>
      <c r="B764" s="94"/>
      <c r="C764" s="94"/>
      <c r="D764" s="139"/>
      <c r="E764" s="139"/>
      <c r="F764" s="139"/>
      <c r="G764" s="139"/>
      <c r="H764" s="139"/>
      <c r="I764" s="139"/>
      <c r="J764" s="139"/>
      <c r="K764" s="139"/>
      <c r="L764" s="139"/>
      <c r="M764" s="139"/>
      <c r="N764" s="139"/>
      <c r="O764" s="147"/>
      <c r="P764" s="271"/>
    </row>
    <row r="765" spans="1:16" s="142" customFormat="1" ht="21.75" customHeight="1" thickBot="1" x14ac:dyDescent="0.25">
      <c r="A765" s="188" t="s">
        <v>11</v>
      </c>
      <c r="B765" s="188"/>
      <c r="C765" s="188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  <c r="O765" s="148"/>
      <c r="P765" s="154"/>
    </row>
    <row r="766" spans="1:16" ht="32.25" customHeight="1" thickTop="1" x14ac:dyDescent="0.2">
      <c r="A766" s="217" t="s">
        <v>5</v>
      </c>
      <c r="B766" s="218"/>
      <c r="C766" s="219"/>
      <c r="D766" s="214" t="s">
        <v>201</v>
      </c>
      <c r="E766" s="215"/>
      <c r="F766" s="215"/>
      <c r="G766" s="216"/>
      <c r="H766" s="223" t="s">
        <v>202</v>
      </c>
      <c r="I766" s="224"/>
      <c r="J766" s="225"/>
      <c r="K766" s="223" t="s">
        <v>203</v>
      </c>
      <c r="L766" s="224"/>
      <c r="M766" s="225"/>
      <c r="N766" s="111" t="s">
        <v>204</v>
      </c>
      <c r="O766" s="145"/>
      <c r="P766" s="271"/>
    </row>
    <row r="767" spans="1:16" ht="28.5" customHeight="1" thickBot="1" x14ac:dyDescent="0.25">
      <c r="A767" s="220"/>
      <c r="B767" s="221"/>
      <c r="C767" s="222"/>
      <c r="D767" s="112" t="s">
        <v>205</v>
      </c>
      <c r="E767" s="113" t="s">
        <v>206</v>
      </c>
      <c r="F767" s="113" t="s">
        <v>207</v>
      </c>
      <c r="G767" s="114" t="s">
        <v>208</v>
      </c>
      <c r="H767" s="115" t="s">
        <v>205</v>
      </c>
      <c r="I767" s="113" t="s">
        <v>206</v>
      </c>
      <c r="J767" s="116" t="s">
        <v>208</v>
      </c>
      <c r="K767" s="115" t="s">
        <v>205</v>
      </c>
      <c r="L767" s="113" t="s">
        <v>206</v>
      </c>
      <c r="M767" s="116" t="s">
        <v>208</v>
      </c>
      <c r="N767" s="117" t="s">
        <v>208</v>
      </c>
      <c r="O767" s="146"/>
      <c r="P767" s="271"/>
    </row>
    <row r="768" spans="1:16" ht="18" customHeight="1" thickTop="1" thickBot="1" x14ac:dyDescent="0.25">
      <c r="A768" s="226" t="s">
        <v>4</v>
      </c>
      <c r="B768" s="227"/>
      <c r="C768" s="228"/>
      <c r="D768" s="135">
        <f>SUM(D770,D773,D779)</f>
        <v>2</v>
      </c>
      <c r="E768" s="41">
        <f t="shared" ref="E768:N768" si="199">SUM(E770,E773,E779)</f>
        <v>0</v>
      </c>
      <c r="F768" s="41">
        <f t="shared" si="199"/>
        <v>0</v>
      </c>
      <c r="G768" s="140">
        <f t="shared" si="199"/>
        <v>2</v>
      </c>
      <c r="H768" s="135">
        <f t="shared" si="199"/>
        <v>1290</v>
      </c>
      <c r="I768" s="41">
        <f t="shared" si="199"/>
        <v>61</v>
      </c>
      <c r="J768" s="44">
        <f t="shared" si="199"/>
        <v>1351</v>
      </c>
      <c r="K768" s="43">
        <f t="shared" si="199"/>
        <v>1475</v>
      </c>
      <c r="L768" s="41">
        <f t="shared" si="199"/>
        <v>91</v>
      </c>
      <c r="M768" s="44">
        <f t="shared" si="199"/>
        <v>1566</v>
      </c>
      <c r="N768" s="137">
        <f t="shared" si="199"/>
        <v>1353</v>
      </c>
      <c r="O768" s="128"/>
      <c r="P768" s="271"/>
    </row>
    <row r="769" spans="1:16" ht="32.25" customHeight="1" thickTop="1" x14ac:dyDescent="0.2">
      <c r="A769" s="240" t="s">
        <v>19</v>
      </c>
      <c r="B769" s="23" t="s">
        <v>145</v>
      </c>
      <c r="C769" s="17" t="s">
        <v>693</v>
      </c>
      <c r="D769" s="129">
        <v>2</v>
      </c>
      <c r="E769" s="79">
        <v>0</v>
      </c>
      <c r="F769" s="79">
        <v>0</v>
      </c>
      <c r="G769" s="141">
        <f>+D769+E769+F769</f>
        <v>2</v>
      </c>
      <c r="H769" s="62">
        <v>1277</v>
      </c>
      <c r="I769" s="79">
        <v>51</v>
      </c>
      <c r="J769" s="63">
        <f>+H769+I769</f>
        <v>1328</v>
      </c>
      <c r="K769" s="62">
        <v>1362</v>
      </c>
      <c r="L769" s="79">
        <v>77</v>
      </c>
      <c r="M769" s="63">
        <f>+K769+L769</f>
        <v>1439</v>
      </c>
      <c r="N769" s="80">
        <f>+G769+J769</f>
        <v>1330</v>
      </c>
      <c r="O769" s="91"/>
      <c r="P769" s="271"/>
    </row>
    <row r="770" spans="1:16" ht="18" customHeight="1" x14ac:dyDescent="0.2">
      <c r="A770" s="251"/>
      <c r="B770" s="21" t="s">
        <v>119</v>
      </c>
      <c r="C770" s="22" t="s">
        <v>145</v>
      </c>
      <c r="D770" s="68">
        <f>SUM(D769)</f>
        <v>2</v>
      </c>
      <c r="E770" s="53">
        <f t="shared" ref="E770:N770" si="200">SUM(E769)</f>
        <v>0</v>
      </c>
      <c r="F770" s="53">
        <f t="shared" si="200"/>
        <v>0</v>
      </c>
      <c r="G770" s="123">
        <f t="shared" si="200"/>
        <v>2</v>
      </c>
      <c r="H770" s="81">
        <f t="shared" si="200"/>
        <v>1277</v>
      </c>
      <c r="I770" s="53">
        <f t="shared" si="200"/>
        <v>51</v>
      </c>
      <c r="J770" s="82">
        <f t="shared" si="200"/>
        <v>1328</v>
      </c>
      <c r="K770" s="81">
        <f t="shared" si="200"/>
        <v>1362</v>
      </c>
      <c r="L770" s="53">
        <f t="shared" si="200"/>
        <v>77</v>
      </c>
      <c r="M770" s="82">
        <f t="shared" si="200"/>
        <v>1439</v>
      </c>
      <c r="N770" s="54">
        <f t="shared" si="200"/>
        <v>1330</v>
      </c>
      <c r="O770" s="128"/>
      <c r="P770" s="271"/>
    </row>
    <row r="771" spans="1:16" ht="18" customHeight="1" x14ac:dyDescent="0.2">
      <c r="A771" s="248" t="s">
        <v>199</v>
      </c>
      <c r="B771" s="36" t="s">
        <v>145</v>
      </c>
      <c r="C771" s="17" t="s">
        <v>690</v>
      </c>
      <c r="D771" s="155" t="s">
        <v>200</v>
      </c>
      <c r="E771" s="155" t="s">
        <v>200</v>
      </c>
      <c r="F771" s="155" t="s">
        <v>200</v>
      </c>
      <c r="G771" s="156" t="s">
        <v>200</v>
      </c>
      <c r="H771" s="206" t="s">
        <v>200</v>
      </c>
      <c r="I771" s="155" t="s">
        <v>200</v>
      </c>
      <c r="J771" s="207" t="s">
        <v>200</v>
      </c>
      <c r="K771" s="60">
        <v>0</v>
      </c>
      <c r="L771" s="46">
        <v>0</v>
      </c>
      <c r="M771" s="61">
        <f>+K771+L771</f>
        <v>0</v>
      </c>
      <c r="N771" s="210" t="str">
        <f>+J771</f>
        <v>-</v>
      </c>
      <c r="O771" s="156"/>
      <c r="P771" s="271"/>
    </row>
    <row r="772" spans="1:16" ht="23.25" customHeight="1" x14ac:dyDescent="0.2">
      <c r="A772" s="249"/>
      <c r="B772" s="37" t="s">
        <v>145</v>
      </c>
      <c r="C772" s="20" t="s">
        <v>694</v>
      </c>
      <c r="D772" s="155" t="s">
        <v>200</v>
      </c>
      <c r="E772" s="155" t="s">
        <v>200</v>
      </c>
      <c r="F772" s="155" t="s">
        <v>200</v>
      </c>
      <c r="G772" s="156" t="s">
        <v>200</v>
      </c>
      <c r="H772" s="208" t="s">
        <v>200</v>
      </c>
      <c r="I772" s="209" t="s">
        <v>200</v>
      </c>
      <c r="J772" s="207" t="s">
        <v>200</v>
      </c>
      <c r="K772" s="62">
        <v>0</v>
      </c>
      <c r="L772" s="79">
        <v>0</v>
      </c>
      <c r="M772" s="61">
        <f>+K772+L772</f>
        <v>0</v>
      </c>
      <c r="N772" s="210" t="str">
        <f>+J772</f>
        <v>-</v>
      </c>
      <c r="O772" s="156"/>
      <c r="P772" s="271"/>
    </row>
    <row r="773" spans="1:16" ht="18" customHeight="1" x14ac:dyDescent="0.2">
      <c r="A773" s="250"/>
      <c r="B773" s="21" t="s">
        <v>119</v>
      </c>
      <c r="C773" s="22" t="s">
        <v>145</v>
      </c>
      <c r="D773" s="158" t="s">
        <v>200</v>
      </c>
      <c r="E773" s="159" t="s">
        <v>200</v>
      </c>
      <c r="F773" s="159" t="s">
        <v>200</v>
      </c>
      <c r="G773" s="160" t="s">
        <v>200</v>
      </c>
      <c r="H773" s="201" t="s">
        <v>200</v>
      </c>
      <c r="I773" s="159" t="s">
        <v>200</v>
      </c>
      <c r="J773" s="202" t="s">
        <v>200</v>
      </c>
      <c r="K773" s="81">
        <f t="shared" ref="K773:N773" si="201">SUM(K771:K772)</f>
        <v>0</v>
      </c>
      <c r="L773" s="53">
        <f t="shared" si="201"/>
        <v>0</v>
      </c>
      <c r="M773" s="82">
        <f t="shared" si="201"/>
        <v>0</v>
      </c>
      <c r="N773" s="54">
        <f t="shared" si="201"/>
        <v>0</v>
      </c>
      <c r="O773" s="128"/>
      <c r="P773" s="271"/>
    </row>
    <row r="774" spans="1:16" ht="17.25" customHeight="1" x14ac:dyDescent="0.2">
      <c r="A774" s="240" t="s">
        <v>20</v>
      </c>
      <c r="B774" s="23" t="s">
        <v>117</v>
      </c>
      <c r="C774" s="17" t="s">
        <v>695</v>
      </c>
      <c r="D774" s="128">
        <v>0</v>
      </c>
      <c r="E774" s="46">
        <v>0</v>
      </c>
      <c r="F774" s="46">
        <v>0</v>
      </c>
      <c r="G774" s="84">
        <f>+D774+E774+F774</f>
        <v>0</v>
      </c>
      <c r="H774" s="60">
        <v>7</v>
      </c>
      <c r="I774" s="46">
        <v>4</v>
      </c>
      <c r="J774" s="61">
        <f>+H774+I774</f>
        <v>11</v>
      </c>
      <c r="K774" s="60">
        <v>25</v>
      </c>
      <c r="L774" s="46">
        <v>5</v>
      </c>
      <c r="M774" s="61">
        <f>+K774+L774</f>
        <v>30</v>
      </c>
      <c r="N774" s="47">
        <f>+G774+J774</f>
        <v>11</v>
      </c>
      <c r="O774" s="91"/>
      <c r="P774" s="271"/>
    </row>
    <row r="775" spans="1:16" ht="17.25" customHeight="1" x14ac:dyDescent="0.2">
      <c r="A775" s="241"/>
      <c r="B775" s="9" t="s">
        <v>117</v>
      </c>
      <c r="C775" s="17" t="s">
        <v>696</v>
      </c>
      <c r="D775" s="128">
        <v>0</v>
      </c>
      <c r="E775" s="46">
        <v>0</v>
      </c>
      <c r="F775" s="46">
        <v>0</v>
      </c>
      <c r="G775" s="84">
        <f>+D775+E775+F775</f>
        <v>0</v>
      </c>
      <c r="H775" s="60">
        <v>2</v>
      </c>
      <c r="I775" s="46">
        <v>2</v>
      </c>
      <c r="J775" s="61">
        <f>+H775+I775</f>
        <v>4</v>
      </c>
      <c r="K775" s="60">
        <v>21</v>
      </c>
      <c r="L775" s="46">
        <v>2</v>
      </c>
      <c r="M775" s="61">
        <f>+K775+L775</f>
        <v>23</v>
      </c>
      <c r="N775" s="47">
        <f>+G775+J775</f>
        <v>4</v>
      </c>
      <c r="O775" s="91"/>
      <c r="P775" s="271"/>
    </row>
    <row r="776" spans="1:16" ht="17.25" customHeight="1" x14ac:dyDescent="0.2">
      <c r="A776" s="241"/>
      <c r="B776" s="9" t="s">
        <v>117</v>
      </c>
      <c r="C776" s="17" t="s">
        <v>697</v>
      </c>
      <c r="D776" s="128">
        <v>0</v>
      </c>
      <c r="E776" s="46">
        <v>0</v>
      </c>
      <c r="F776" s="46">
        <v>0</v>
      </c>
      <c r="G776" s="84">
        <f>+D776+E776+F776</f>
        <v>0</v>
      </c>
      <c r="H776" s="60">
        <v>0</v>
      </c>
      <c r="I776" s="46">
        <v>0</v>
      </c>
      <c r="J776" s="61">
        <f>+H776+I776</f>
        <v>0</v>
      </c>
      <c r="K776" s="60">
        <v>0</v>
      </c>
      <c r="L776" s="46">
        <v>0</v>
      </c>
      <c r="M776" s="61">
        <f>+K776+L776</f>
        <v>0</v>
      </c>
      <c r="N776" s="47">
        <f>+G776+J776</f>
        <v>0</v>
      </c>
      <c r="O776" s="91"/>
      <c r="P776" s="271"/>
    </row>
    <row r="777" spans="1:16" ht="17.25" customHeight="1" x14ac:dyDescent="0.2">
      <c r="A777" s="241"/>
      <c r="B777" s="9" t="s">
        <v>117</v>
      </c>
      <c r="C777" s="17" t="s">
        <v>698</v>
      </c>
      <c r="D777" s="128">
        <v>0</v>
      </c>
      <c r="E777" s="46">
        <v>0</v>
      </c>
      <c r="F777" s="46">
        <v>0</v>
      </c>
      <c r="G777" s="84">
        <f>+D777+E777+F777</f>
        <v>0</v>
      </c>
      <c r="H777" s="60">
        <v>1</v>
      </c>
      <c r="I777" s="46">
        <v>1</v>
      </c>
      <c r="J777" s="61">
        <f>+H777+I777</f>
        <v>2</v>
      </c>
      <c r="K777" s="60">
        <v>27</v>
      </c>
      <c r="L777" s="46">
        <v>3</v>
      </c>
      <c r="M777" s="61">
        <f>+K777+L777</f>
        <v>30</v>
      </c>
      <c r="N777" s="47">
        <f>+G777+J777</f>
        <v>2</v>
      </c>
      <c r="O777" s="91"/>
      <c r="P777" s="271"/>
    </row>
    <row r="778" spans="1:16" ht="17.25" customHeight="1" x14ac:dyDescent="0.2">
      <c r="A778" s="241"/>
      <c r="B778" s="9" t="s">
        <v>117</v>
      </c>
      <c r="C778" s="17" t="s">
        <v>699</v>
      </c>
      <c r="D778" s="128">
        <v>0</v>
      </c>
      <c r="E778" s="46">
        <v>0</v>
      </c>
      <c r="F778" s="46">
        <v>0</v>
      </c>
      <c r="G778" s="84">
        <f>+D778+E778+F778</f>
        <v>0</v>
      </c>
      <c r="H778" s="60">
        <v>3</v>
      </c>
      <c r="I778" s="46">
        <v>3</v>
      </c>
      <c r="J778" s="61">
        <f>+H778+I778</f>
        <v>6</v>
      </c>
      <c r="K778" s="60">
        <v>40</v>
      </c>
      <c r="L778" s="46">
        <v>4</v>
      </c>
      <c r="M778" s="61">
        <f>+K778+L778</f>
        <v>44</v>
      </c>
      <c r="N778" s="47">
        <f>+G778+J778</f>
        <v>6</v>
      </c>
      <c r="O778" s="91"/>
      <c r="P778" s="271"/>
    </row>
    <row r="779" spans="1:16" ht="18" customHeight="1" x14ac:dyDescent="0.2">
      <c r="A779" s="242"/>
      <c r="B779" s="21" t="s">
        <v>119</v>
      </c>
      <c r="C779" s="22" t="s">
        <v>145</v>
      </c>
      <c r="D779" s="68">
        <f>SUM(D774:D778)</f>
        <v>0</v>
      </c>
      <c r="E779" s="53">
        <f t="shared" ref="E779:N779" si="202">SUM(E774:E778)</f>
        <v>0</v>
      </c>
      <c r="F779" s="53">
        <f t="shared" si="202"/>
        <v>0</v>
      </c>
      <c r="G779" s="123">
        <f t="shared" si="202"/>
        <v>0</v>
      </c>
      <c r="H779" s="81">
        <f t="shared" si="202"/>
        <v>13</v>
      </c>
      <c r="I779" s="53">
        <f t="shared" si="202"/>
        <v>10</v>
      </c>
      <c r="J779" s="82">
        <f t="shared" si="202"/>
        <v>23</v>
      </c>
      <c r="K779" s="81">
        <f t="shared" si="202"/>
        <v>113</v>
      </c>
      <c r="L779" s="53">
        <f t="shared" si="202"/>
        <v>14</v>
      </c>
      <c r="M779" s="82">
        <f t="shared" si="202"/>
        <v>127</v>
      </c>
      <c r="N779" s="54">
        <f t="shared" si="202"/>
        <v>23</v>
      </c>
      <c r="O779" s="128"/>
      <c r="P779" s="271"/>
    </row>
    <row r="780" spans="1:16" s="142" customFormat="1" ht="14.25" customHeight="1" x14ac:dyDescent="0.25">
      <c r="A780" s="149" t="s">
        <v>145</v>
      </c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54"/>
    </row>
    <row r="781" spans="1:16" ht="14.4" x14ac:dyDescent="0.2">
      <c r="A781" s="95" t="s">
        <v>145</v>
      </c>
      <c r="B781" s="96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153"/>
      <c r="P781" s="271"/>
    </row>
    <row r="782" spans="1:16" ht="14.4" x14ac:dyDescent="0.2">
      <c r="A782" s="95" t="s">
        <v>145</v>
      </c>
      <c r="B782" s="96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153"/>
      <c r="P782" s="271"/>
    </row>
    <row r="783" spans="1:16" ht="14.4" x14ac:dyDescent="0.2">
      <c r="A783" s="95" t="s">
        <v>145</v>
      </c>
      <c r="B783" s="96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153"/>
      <c r="P783" s="271"/>
    </row>
    <row r="784" spans="1:16" ht="14.4" x14ac:dyDescent="0.2">
      <c r="A784" s="95" t="s">
        <v>145</v>
      </c>
      <c r="B784" s="96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153"/>
      <c r="P784" s="271"/>
    </row>
    <row r="785" spans="1:16" ht="14.4" x14ac:dyDescent="0.2">
      <c r="A785" s="95" t="s">
        <v>145</v>
      </c>
      <c r="B785" s="96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153"/>
      <c r="P785" s="271"/>
    </row>
    <row r="786" spans="1:16" ht="14.4" x14ac:dyDescent="0.2">
      <c r="A786" s="95" t="s">
        <v>145</v>
      </c>
      <c r="B786" s="96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153"/>
      <c r="P786" s="271"/>
    </row>
    <row r="787" spans="1:16" ht="14.4" x14ac:dyDescent="0.2">
      <c r="A787" s="95" t="s">
        <v>145</v>
      </c>
      <c r="B787" s="96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153"/>
      <c r="P787" s="271"/>
    </row>
    <row r="788" spans="1:16" ht="14.4" x14ac:dyDescent="0.2">
      <c r="A788" s="95" t="s">
        <v>145</v>
      </c>
      <c r="B788" s="96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153"/>
      <c r="P788" s="271"/>
    </row>
    <row r="789" spans="1:16" ht="14.4" x14ac:dyDescent="0.2">
      <c r="A789" s="95" t="s">
        <v>145</v>
      </c>
      <c r="B789" s="96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153"/>
      <c r="P789" s="271"/>
    </row>
    <row r="790" spans="1:16" ht="14.4" x14ac:dyDescent="0.2">
      <c r="A790" s="95" t="s">
        <v>145</v>
      </c>
      <c r="B790" s="96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153"/>
      <c r="P790" s="271"/>
    </row>
    <row r="791" spans="1:16" ht="14.4" x14ac:dyDescent="0.2">
      <c r="A791" s="95" t="s">
        <v>145</v>
      </c>
      <c r="B791" s="96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153"/>
      <c r="P791" s="271"/>
    </row>
    <row r="792" spans="1:16" ht="14.4" x14ac:dyDescent="0.2">
      <c r="A792" s="95" t="s">
        <v>145</v>
      </c>
      <c r="B792" s="96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153"/>
      <c r="P792" s="271"/>
    </row>
    <row r="793" spans="1:16" ht="14.4" x14ac:dyDescent="0.2">
      <c r="A793" s="95" t="s">
        <v>145</v>
      </c>
      <c r="P793" s="271"/>
    </row>
    <row r="794" spans="1:16" ht="14.4" x14ac:dyDescent="0.2">
      <c r="A794" s="95" t="s">
        <v>145</v>
      </c>
      <c r="P794" s="271"/>
    </row>
    <row r="795" spans="1:16" ht="14.4" x14ac:dyDescent="0.2">
      <c r="A795" s="95" t="s">
        <v>145</v>
      </c>
      <c r="P795" s="271"/>
    </row>
    <row r="796" spans="1:16" ht="14.4" x14ac:dyDescent="0.2">
      <c r="A796" s="95" t="s">
        <v>145</v>
      </c>
      <c r="P796" s="271"/>
    </row>
    <row r="797" spans="1:16" ht="14.4" x14ac:dyDescent="0.2">
      <c r="A797" s="95" t="s">
        <v>145</v>
      </c>
      <c r="P797" s="271"/>
    </row>
    <row r="798" spans="1:16" ht="14.4" x14ac:dyDescent="0.2">
      <c r="A798" s="95" t="s">
        <v>145</v>
      </c>
      <c r="P798" s="271"/>
    </row>
    <row r="799" spans="1:16" ht="14.4" x14ac:dyDescent="0.2">
      <c r="A799" s="95" t="s">
        <v>145</v>
      </c>
      <c r="P799" s="271"/>
    </row>
    <row r="800" spans="1:16" ht="14.4" x14ac:dyDescent="0.2">
      <c r="A800" s="95" t="s">
        <v>145</v>
      </c>
      <c r="P800" s="271"/>
    </row>
    <row r="801" spans="1:16" ht="14.4" x14ac:dyDescent="0.2">
      <c r="A801" s="95" t="s">
        <v>145</v>
      </c>
      <c r="P801" s="271"/>
    </row>
    <row r="802" spans="1:16" ht="14.4" x14ac:dyDescent="0.2">
      <c r="A802" s="95" t="s">
        <v>145</v>
      </c>
      <c r="P802" s="271"/>
    </row>
    <row r="803" spans="1:16" ht="14.4" x14ac:dyDescent="0.2">
      <c r="A803" s="95" t="s">
        <v>145</v>
      </c>
      <c r="P803" s="271"/>
    </row>
    <row r="804" spans="1:16" ht="14.4" x14ac:dyDescent="0.2">
      <c r="A804" s="95" t="s">
        <v>145</v>
      </c>
      <c r="P804" s="271"/>
    </row>
    <row r="805" spans="1:16" ht="14.4" x14ac:dyDescent="0.2">
      <c r="A805" s="95" t="s">
        <v>145</v>
      </c>
      <c r="P805" s="271"/>
    </row>
    <row r="806" spans="1:16" ht="14.4" x14ac:dyDescent="0.2">
      <c r="A806" s="95" t="s">
        <v>145</v>
      </c>
      <c r="P806" s="271"/>
    </row>
    <row r="807" spans="1:16" ht="14.4" x14ac:dyDescent="0.2">
      <c r="A807" s="95" t="s">
        <v>145</v>
      </c>
      <c r="P807" s="271"/>
    </row>
    <row r="808" spans="1:16" ht="14.4" x14ac:dyDescent="0.2">
      <c r="A808" s="95" t="s">
        <v>145</v>
      </c>
      <c r="P808" s="271"/>
    </row>
    <row r="809" spans="1:16" ht="14.4" x14ac:dyDescent="0.2">
      <c r="A809" s="95" t="s">
        <v>145</v>
      </c>
      <c r="P809" s="271"/>
    </row>
    <row r="810" spans="1:16" ht="14.4" x14ac:dyDescent="0.2">
      <c r="A810" s="95" t="s">
        <v>145</v>
      </c>
      <c r="P810" s="271"/>
    </row>
    <row r="811" spans="1:16" ht="14.4" x14ac:dyDescent="0.2">
      <c r="A811" s="95" t="s">
        <v>145</v>
      </c>
      <c r="P811" s="271"/>
    </row>
    <row r="812" spans="1:16" ht="14.4" x14ac:dyDescent="0.2">
      <c r="A812" s="95" t="s">
        <v>145</v>
      </c>
      <c r="P812" s="271"/>
    </row>
    <row r="813" spans="1:16" ht="14.4" x14ac:dyDescent="0.2">
      <c r="A813" s="95" t="s">
        <v>145</v>
      </c>
      <c r="P813" s="271"/>
    </row>
    <row r="814" spans="1:16" ht="14.4" x14ac:dyDescent="0.2">
      <c r="A814" s="95" t="s">
        <v>145</v>
      </c>
      <c r="P814" s="271"/>
    </row>
    <row r="815" spans="1:16" ht="14.4" x14ac:dyDescent="0.2">
      <c r="A815" s="95" t="s">
        <v>145</v>
      </c>
      <c r="P815" s="271"/>
    </row>
    <row r="816" spans="1:16" ht="14.4" x14ac:dyDescent="0.2">
      <c r="A816" s="95" t="s">
        <v>145</v>
      </c>
      <c r="P816" s="271"/>
    </row>
    <row r="817" spans="1:16" ht="14.4" x14ac:dyDescent="0.2">
      <c r="A817" s="95" t="s">
        <v>145</v>
      </c>
      <c r="P817" s="271"/>
    </row>
    <row r="818" spans="1:16" ht="14.4" x14ac:dyDescent="0.2">
      <c r="A818" s="95" t="s">
        <v>145</v>
      </c>
      <c r="P818" s="271"/>
    </row>
    <row r="819" spans="1:16" ht="14.4" x14ac:dyDescent="0.2">
      <c r="A819" s="95" t="s">
        <v>145</v>
      </c>
      <c r="P819" s="271"/>
    </row>
    <row r="820" spans="1:16" ht="14.4" x14ac:dyDescent="0.2">
      <c r="A820" s="95" t="s">
        <v>145</v>
      </c>
      <c r="P820" s="271"/>
    </row>
    <row r="821" spans="1:16" ht="14.4" x14ac:dyDescent="0.2">
      <c r="A821" s="95" t="s">
        <v>145</v>
      </c>
      <c r="P821" s="271"/>
    </row>
    <row r="822" spans="1:16" ht="14.4" x14ac:dyDescent="0.2">
      <c r="A822" s="95" t="s">
        <v>145</v>
      </c>
      <c r="P822" s="271"/>
    </row>
    <row r="823" spans="1:16" ht="14.4" x14ac:dyDescent="0.2">
      <c r="A823" s="95" t="s">
        <v>145</v>
      </c>
    </row>
    <row r="824" spans="1:16" ht="14.4" x14ac:dyDescent="0.2">
      <c r="A824" s="95" t="s">
        <v>145</v>
      </c>
    </row>
    <row r="825" spans="1:16" ht="14.4" x14ac:dyDescent="0.2">
      <c r="A825" s="95" t="s">
        <v>145</v>
      </c>
    </row>
    <row r="826" spans="1:16" ht="14.4" x14ac:dyDescent="0.2">
      <c r="A826" s="95" t="s">
        <v>145</v>
      </c>
    </row>
    <row r="827" spans="1:16" ht="14.4" x14ac:dyDescent="0.2">
      <c r="A827" s="95" t="s">
        <v>145</v>
      </c>
    </row>
    <row r="828" spans="1:16" ht="14.4" x14ac:dyDescent="0.2">
      <c r="A828" s="95" t="s">
        <v>145</v>
      </c>
    </row>
    <row r="829" spans="1:16" ht="14.4" x14ac:dyDescent="0.2">
      <c r="A829" s="95" t="s">
        <v>145</v>
      </c>
    </row>
    <row r="830" spans="1:16" ht="14.4" x14ac:dyDescent="0.2">
      <c r="A830" s="95" t="s">
        <v>145</v>
      </c>
    </row>
    <row r="831" spans="1:16" ht="14.4" x14ac:dyDescent="0.2">
      <c r="A831" s="95" t="s">
        <v>145</v>
      </c>
    </row>
    <row r="832" spans="1:16" ht="14.4" x14ac:dyDescent="0.2">
      <c r="A832" s="95" t="s">
        <v>145</v>
      </c>
    </row>
    <row r="833" spans="1:1" ht="14.4" x14ac:dyDescent="0.2">
      <c r="A833" s="95" t="s">
        <v>145</v>
      </c>
    </row>
    <row r="834" spans="1:1" ht="14.4" x14ac:dyDescent="0.2">
      <c r="A834" s="95" t="s">
        <v>145</v>
      </c>
    </row>
    <row r="835" spans="1:1" ht="14.4" x14ac:dyDescent="0.2">
      <c r="A835" s="95" t="s">
        <v>145</v>
      </c>
    </row>
    <row r="836" spans="1:1" ht="14.4" x14ac:dyDescent="0.2">
      <c r="A836" s="95" t="s">
        <v>145</v>
      </c>
    </row>
  </sheetData>
  <mergeCells count="119">
    <mergeCell ref="K67:M67"/>
    <mergeCell ref="D67:G67"/>
    <mergeCell ref="H67:J67"/>
    <mergeCell ref="A69:A88"/>
    <mergeCell ref="A67:C68"/>
    <mergeCell ref="A145:A158"/>
    <mergeCell ref="D134:G134"/>
    <mergeCell ref="K134:M134"/>
    <mergeCell ref="H134:J134"/>
    <mergeCell ref="A136:A144"/>
    <mergeCell ref="A89:A121"/>
    <mergeCell ref="A122:A132"/>
    <mergeCell ref="A134:C135"/>
    <mergeCell ref="K198:M198"/>
    <mergeCell ref="K265:M265"/>
    <mergeCell ref="A248:A263"/>
    <mergeCell ref="H265:J265"/>
    <mergeCell ref="D198:G198"/>
    <mergeCell ref="K395:M395"/>
    <mergeCell ref="A352:A366"/>
    <mergeCell ref="A159:A173"/>
    <mergeCell ref="A287:A327"/>
    <mergeCell ref="K329:M329"/>
    <mergeCell ref="A367:A393"/>
    <mergeCell ref="A233:A247"/>
    <mergeCell ref="A265:C266"/>
    <mergeCell ref="A329:C330"/>
    <mergeCell ref="D329:G329"/>
    <mergeCell ref="A174:A196"/>
    <mergeCell ref="A200:A204"/>
    <mergeCell ref="H4:J4"/>
    <mergeCell ref="A47:A61"/>
    <mergeCell ref="D4:G4"/>
    <mergeCell ref="A4:C5"/>
    <mergeCell ref="A62:B62"/>
    <mergeCell ref="K4:M4"/>
    <mergeCell ref="A25:A46"/>
    <mergeCell ref="A6:C6"/>
    <mergeCell ref="A7:C7"/>
    <mergeCell ref="A8:A24"/>
    <mergeCell ref="D654:G654"/>
    <mergeCell ref="A592:A598"/>
    <mergeCell ref="A472:A494"/>
    <mergeCell ref="A416:A432"/>
    <mergeCell ref="D395:G395"/>
    <mergeCell ref="D265:G265"/>
    <mergeCell ref="K654:M654"/>
    <mergeCell ref="H654:J654"/>
    <mergeCell ref="K590:M590"/>
    <mergeCell ref="A603:A607"/>
    <mergeCell ref="H590:J590"/>
    <mergeCell ref="A620:A634"/>
    <mergeCell ref="A599:A602"/>
    <mergeCell ref="K557:M557"/>
    <mergeCell ref="K461:M461"/>
    <mergeCell ref="A557:C558"/>
    <mergeCell ref="H527:J527"/>
    <mergeCell ref="H557:J557"/>
    <mergeCell ref="D557:G557"/>
    <mergeCell ref="K527:M527"/>
    <mergeCell ref="H461:J461"/>
    <mergeCell ref="A542:A554"/>
    <mergeCell ref="A560:A580"/>
    <mergeCell ref="D590:G590"/>
    <mergeCell ref="A774:A779"/>
    <mergeCell ref="A768:C768"/>
    <mergeCell ref="K716:M716"/>
    <mergeCell ref="D716:G716"/>
    <mergeCell ref="H716:J716"/>
    <mergeCell ref="A742:A748"/>
    <mergeCell ref="A722:A727"/>
    <mergeCell ref="A728:A730"/>
    <mergeCell ref="A731:A732"/>
    <mergeCell ref="A733:A736"/>
    <mergeCell ref="A771:A773"/>
    <mergeCell ref="A716:C717"/>
    <mergeCell ref="A737:A741"/>
    <mergeCell ref="A758:A763"/>
    <mergeCell ref="A752:A757"/>
    <mergeCell ref="K766:M766"/>
    <mergeCell ref="A769:A770"/>
    <mergeCell ref="A749:A751"/>
    <mergeCell ref="A766:C767"/>
    <mergeCell ref="D766:G766"/>
    <mergeCell ref="H766:J766"/>
    <mergeCell ref="A709:A714"/>
    <mergeCell ref="A718:A721"/>
    <mergeCell ref="A700:A704"/>
    <mergeCell ref="A705:A708"/>
    <mergeCell ref="A690:A699"/>
    <mergeCell ref="A679:A689"/>
    <mergeCell ref="A670:A678"/>
    <mergeCell ref="A654:C655"/>
    <mergeCell ref="A666:A669"/>
    <mergeCell ref="A656:A665"/>
    <mergeCell ref="A608:A619"/>
    <mergeCell ref="A635:A641"/>
    <mergeCell ref="A642:A651"/>
    <mergeCell ref="A267:A286"/>
    <mergeCell ref="A198:C199"/>
    <mergeCell ref="A495:A518"/>
    <mergeCell ref="A205:A232"/>
    <mergeCell ref="A463:A471"/>
    <mergeCell ref="A433:A444"/>
    <mergeCell ref="A461:C462"/>
    <mergeCell ref="D527:G527"/>
    <mergeCell ref="A590:C591"/>
    <mergeCell ref="H329:J329"/>
    <mergeCell ref="H198:J198"/>
    <mergeCell ref="A559:C559"/>
    <mergeCell ref="H395:J395"/>
    <mergeCell ref="D461:G461"/>
    <mergeCell ref="A445:A458"/>
    <mergeCell ref="A529:A541"/>
    <mergeCell ref="A527:C528"/>
    <mergeCell ref="A397:A415"/>
    <mergeCell ref="A395:C396"/>
    <mergeCell ref="A331:A351"/>
    <mergeCell ref="A581:A585"/>
  </mergeCells>
  <phoneticPr fontId="3"/>
  <pageMargins left="0.74803149606299213" right="0.39370078740157483" top="0.31496062992125984" bottom="0.15748031496062992" header="0.35433070866141736" footer="0.19685039370078741"/>
  <pageSetup paperSize="9" scale="65" fitToHeight="0" orientation="portrait" r:id="rId1"/>
  <headerFooter alignWithMargins="0"/>
  <rowBreaks count="11" manualBreakCount="11">
    <brk id="65" max="16383" man="1"/>
    <brk id="132" max="13" man="1"/>
    <brk id="196" max="16383" man="1"/>
    <brk id="263" max="16383" man="1"/>
    <brk id="327" max="16383" man="1"/>
    <brk id="393" max="16383" man="1"/>
    <brk id="459" max="13" man="1"/>
    <brk id="525" max="16383" man="1"/>
    <brk id="588" max="16383" man="1"/>
    <brk id="652" max="16383" man="1"/>
    <brk id="7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Ｐ10-21　駅別放置台数</vt:lpstr>
      <vt:lpstr>'Ｐ10-21　駅別放置台数'!Print_Area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山城 和弘</dc:creator>
  <cp:lastModifiedBy>東京都</cp:lastModifiedBy>
  <cp:lastPrinted>2021-03-22T08:20:41Z</cp:lastPrinted>
  <dcterms:created xsi:type="dcterms:W3CDTF">2011-05-22T11:40:05Z</dcterms:created>
  <dcterms:modified xsi:type="dcterms:W3CDTF">2021-03-31T11:20:54Z</dcterms:modified>
</cp:coreProperties>
</file>