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FA156E17-3D89-4272-8C58-8A1426184EE5}" xr6:coauthVersionLast="47" xr6:coauthVersionMax="47" xr10:uidLastSave="{00000000-0000-0000-0000-000000000000}"/>
  <bookViews>
    <workbookView xWindow="1275" yWindow="-120" windowWidth="27645" windowHeight="16440" tabRatio="742" xr2:uid="{00000000-000D-0000-FFFF-FFFF00000000}"/>
  </bookViews>
  <sheets>
    <sheet name="Ｐ10-21　駅別放置台数" sheetId="2" r:id="rId1"/>
  </sheets>
  <definedNames>
    <definedName name="_xlnm._FilterDatabase" localSheetId="0" hidden="1">'Ｐ10-21　駅別放置台数'!$A$8:$R$835</definedName>
    <definedName name="_xlnm.Print_Area" localSheetId="0">'Ｐ10-21　駅別放置台数'!$A$1:$O$779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2" l="1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47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25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8" i="2"/>
  <c r="L640" i="2" l="1"/>
  <c r="M640" i="2"/>
  <c r="I286" i="2" l="1"/>
  <c r="J286" i="2"/>
  <c r="D707" i="2"/>
  <c r="E707" i="2"/>
  <c r="F707" i="2"/>
  <c r="G707" i="2"/>
  <c r="H749" i="2" l="1"/>
  <c r="H748" i="2"/>
  <c r="H742" i="2"/>
  <c r="H743" i="2"/>
  <c r="H744" i="2"/>
  <c r="H745" i="2"/>
  <c r="H746" i="2"/>
  <c r="H741" i="2"/>
  <c r="H737" i="2"/>
  <c r="H738" i="2"/>
  <c r="H739" i="2"/>
  <c r="H736" i="2"/>
  <c r="H730" i="2"/>
  <c r="H728" i="2"/>
  <c r="H727" i="2"/>
  <c r="H722" i="2"/>
  <c r="H723" i="2"/>
  <c r="H724" i="2"/>
  <c r="H725" i="2"/>
  <c r="H721" i="2"/>
  <c r="H718" i="2"/>
  <c r="H719" i="2"/>
  <c r="H717" i="2"/>
  <c r="H709" i="2"/>
  <c r="H710" i="2"/>
  <c r="H711" i="2"/>
  <c r="H712" i="2"/>
  <c r="H708" i="2"/>
  <c r="H705" i="2"/>
  <c r="H706" i="2"/>
  <c r="H704" i="2"/>
  <c r="H700" i="2"/>
  <c r="H701" i="2"/>
  <c r="H702" i="2"/>
  <c r="H699" i="2"/>
  <c r="H697" i="2"/>
  <c r="H690" i="2"/>
  <c r="H691" i="2"/>
  <c r="H692" i="2"/>
  <c r="H693" i="2"/>
  <c r="H694" i="2"/>
  <c r="H695" i="2"/>
  <c r="H696" i="2"/>
  <c r="H689" i="2"/>
  <c r="H679" i="2"/>
  <c r="H680" i="2"/>
  <c r="H681" i="2"/>
  <c r="H682" i="2"/>
  <c r="H683" i="2"/>
  <c r="H684" i="2"/>
  <c r="H685" i="2"/>
  <c r="H686" i="2"/>
  <c r="H687" i="2"/>
  <c r="H678" i="2"/>
  <c r="H670" i="2"/>
  <c r="H671" i="2"/>
  <c r="H672" i="2"/>
  <c r="H673" i="2"/>
  <c r="H674" i="2"/>
  <c r="H675" i="2"/>
  <c r="H676" i="2"/>
  <c r="H669" i="2"/>
  <c r="H666" i="2"/>
  <c r="H667" i="2"/>
  <c r="H665" i="2"/>
  <c r="H656" i="2"/>
  <c r="H657" i="2"/>
  <c r="H658" i="2"/>
  <c r="H659" i="2"/>
  <c r="H660" i="2"/>
  <c r="H661" i="2"/>
  <c r="H662" i="2"/>
  <c r="H663" i="2"/>
  <c r="H655" i="2"/>
  <c r="H649" i="2"/>
  <c r="H642" i="2"/>
  <c r="H643" i="2"/>
  <c r="H644" i="2"/>
  <c r="H645" i="2"/>
  <c r="H646" i="2"/>
  <c r="H647" i="2"/>
  <c r="H648" i="2"/>
  <c r="H641" i="2"/>
  <c r="H635" i="2"/>
  <c r="H636" i="2"/>
  <c r="H637" i="2"/>
  <c r="H638" i="2"/>
  <c r="H639" i="2"/>
  <c r="H634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19" i="2"/>
  <c r="H608" i="2"/>
  <c r="H609" i="2"/>
  <c r="H610" i="2"/>
  <c r="H611" i="2"/>
  <c r="H612" i="2"/>
  <c r="H613" i="2"/>
  <c r="H614" i="2"/>
  <c r="H615" i="2"/>
  <c r="H616" i="2"/>
  <c r="H617" i="2"/>
  <c r="H607" i="2"/>
  <c r="H603" i="2"/>
  <c r="H604" i="2"/>
  <c r="H605" i="2"/>
  <c r="H602" i="2"/>
  <c r="H599" i="2"/>
  <c r="H600" i="2"/>
  <c r="H598" i="2"/>
  <c r="H592" i="2"/>
  <c r="H593" i="2"/>
  <c r="H594" i="2"/>
  <c r="H595" i="2"/>
  <c r="H596" i="2"/>
  <c r="H591" i="2"/>
  <c r="H581" i="2"/>
  <c r="H582" i="2"/>
  <c r="H583" i="2"/>
  <c r="H584" i="2"/>
  <c r="H580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59" i="2"/>
  <c r="H542" i="2"/>
  <c r="H543" i="2"/>
  <c r="H544" i="2"/>
  <c r="H545" i="2"/>
  <c r="H546" i="2"/>
  <c r="H547" i="2"/>
  <c r="H548" i="2"/>
  <c r="H549" i="2"/>
  <c r="H550" i="2"/>
  <c r="H551" i="2"/>
  <c r="H552" i="2"/>
  <c r="H541" i="2"/>
  <c r="H529" i="2"/>
  <c r="H530" i="2"/>
  <c r="H531" i="2"/>
  <c r="H532" i="2"/>
  <c r="H533" i="2"/>
  <c r="H534" i="2"/>
  <c r="H535" i="2"/>
  <c r="H536" i="2"/>
  <c r="H537" i="2"/>
  <c r="H538" i="2"/>
  <c r="H539" i="2"/>
  <c r="H528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494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71" i="2"/>
  <c r="H463" i="2"/>
  <c r="H464" i="2"/>
  <c r="H465" i="2"/>
  <c r="H466" i="2"/>
  <c r="H467" i="2"/>
  <c r="H468" i="2"/>
  <c r="H469" i="2"/>
  <c r="H462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44" i="2"/>
  <c r="H433" i="2"/>
  <c r="H434" i="2"/>
  <c r="H435" i="2"/>
  <c r="H436" i="2"/>
  <c r="H437" i="2"/>
  <c r="H438" i="2"/>
  <c r="H439" i="2"/>
  <c r="H440" i="2"/>
  <c r="H441" i="2"/>
  <c r="H442" i="2"/>
  <c r="H432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15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39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66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51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28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67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48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33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05" i="2"/>
  <c r="H201" i="2"/>
  <c r="H202" i="2"/>
  <c r="H203" i="2"/>
  <c r="H200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74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59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45" i="2"/>
  <c r="H137" i="2"/>
  <c r="H138" i="2"/>
  <c r="H139" i="2"/>
  <c r="H140" i="2"/>
  <c r="H141" i="2"/>
  <c r="H142" i="2"/>
  <c r="H143" i="2"/>
  <c r="H136" i="2"/>
  <c r="H123" i="2"/>
  <c r="H124" i="2"/>
  <c r="H125" i="2"/>
  <c r="H126" i="2"/>
  <c r="H127" i="2"/>
  <c r="H128" i="2"/>
  <c r="H129" i="2"/>
  <c r="H130" i="2"/>
  <c r="H131" i="2"/>
  <c r="H132" i="2"/>
  <c r="H122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8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69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47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25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8" i="2"/>
  <c r="F778" i="2"/>
  <c r="F769" i="2"/>
  <c r="F762" i="2"/>
  <c r="F756" i="2"/>
  <c r="F750" i="2"/>
  <c r="F747" i="2"/>
  <c r="F740" i="2"/>
  <c r="F731" i="2"/>
  <c r="F729" i="2"/>
  <c r="F726" i="2"/>
  <c r="F720" i="2"/>
  <c r="F713" i="2"/>
  <c r="F703" i="2"/>
  <c r="F698" i="2"/>
  <c r="F688" i="2"/>
  <c r="F677" i="2"/>
  <c r="F668" i="2"/>
  <c r="F664" i="2"/>
  <c r="F650" i="2"/>
  <c r="F640" i="2"/>
  <c r="F633" i="2"/>
  <c r="F618" i="2"/>
  <c r="F606" i="2"/>
  <c r="F601" i="2"/>
  <c r="F597" i="2"/>
  <c r="F579" i="2"/>
  <c r="F553" i="2"/>
  <c r="K528" i="2"/>
  <c r="K529" i="2"/>
  <c r="K530" i="2"/>
  <c r="K531" i="2"/>
  <c r="K532" i="2"/>
  <c r="K533" i="2"/>
  <c r="K534" i="2"/>
  <c r="K535" i="2"/>
  <c r="F540" i="2"/>
  <c r="F517" i="2"/>
  <c r="F493" i="2"/>
  <c r="F470" i="2"/>
  <c r="F443" i="2"/>
  <c r="F431" i="2"/>
  <c r="F414" i="2"/>
  <c r="F392" i="2"/>
  <c r="F365" i="2"/>
  <c r="F350" i="2"/>
  <c r="F327" i="2"/>
  <c r="F286" i="2"/>
  <c r="F204" i="2"/>
  <c r="F232" i="2"/>
  <c r="F247" i="2"/>
  <c r="F173" i="2"/>
  <c r="F158" i="2"/>
  <c r="F144" i="2"/>
  <c r="F121" i="2"/>
  <c r="F88" i="2"/>
  <c r="F46" i="2"/>
  <c r="F24" i="2"/>
  <c r="F558" i="2" l="1"/>
  <c r="F7" i="2"/>
  <c r="F6" i="2" l="1"/>
  <c r="N349" i="2" l="1"/>
  <c r="K349" i="2"/>
  <c r="I350" i="2"/>
  <c r="J350" i="2"/>
  <c r="O349" i="2" l="1"/>
  <c r="D350" i="2" l="1"/>
  <c r="E350" i="2"/>
  <c r="G350" i="2"/>
  <c r="D144" i="2"/>
  <c r="M88" i="2" l="1"/>
  <c r="L88" i="2"/>
  <c r="J88" i="2"/>
  <c r="I88" i="2"/>
  <c r="G88" i="2"/>
  <c r="E88" i="2"/>
  <c r="D88" i="2"/>
  <c r="N86" i="2"/>
  <c r="N87" i="2"/>
  <c r="K86" i="2"/>
  <c r="O86" i="2" s="1"/>
  <c r="K87" i="2"/>
  <c r="N735" i="2"/>
  <c r="M735" i="2"/>
  <c r="L735" i="2"/>
  <c r="O771" i="2"/>
  <c r="O770" i="2"/>
  <c r="O772" i="2" s="1"/>
  <c r="I640" i="2"/>
  <c r="J640" i="2"/>
  <c r="N777" i="2"/>
  <c r="N776" i="2"/>
  <c r="N775" i="2"/>
  <c r="N774" i="2"/>
  <c r="N773" i="2"/>
  <c r="N771" i="2"/>
  <c r="N770" i="2"/>
  <c r="N768" i="2"/>
  <c r="N769" i="2" s="1"/>
  <c r="N761" i="2"/>
  <c r="N760" i="2"/>
  <c r="N759" i="2"/>
  <c r="N758" i="2"/>
  <c r="N757" i="2"/>
  <c r="N755" i="2"/>
  <c r="N754" i="2"/>
  <c r="N753" i="2"/>
  <c r="N752" i="2"/>
  <c r="N751" i="2"/>
  <c r="N749" i="2"/>
  <c r="N748" i="2"/>
  <c r="N746" i="2"/>
  <c r="N745" i="2"/>
  <c r="N744" i="2"/>
  <c r="N743" i="2"/>
  <c r="N742" i="2"/>
  <c r="N741" i="2"/>
  <c r="N739" i="2"/>
  <c r="N738" i="2"/>
  <c r="N737" i="2"/>
  <c r="N736" i="2"/>
  <c r="N730" i="2"/>
  <c r="N731" i="2" s="1"/>
  <c r="N728" i="2"/>
  <c r="N727" i="2"/>
  <c r="N725" i="2"/>
  <c r="N724" i="2"/>
  <c r="N723" i="2"/>
  <c r="N722" i="2"/>
  <c r="N721" i="2"/>
  <c r="N719" i="2"/>
  <c r="N718" i="2"/>
  <c r="N717" i="2"/>
  <c r="N712" i="2"/>
  <c r="N711" i="2"/>
  <c r="N710" i="2"/>
  <c r="N709" i="2"/>
  <c r="N708" i="2"/>
  <c r="N706" i="2"/>
  <c r="N705" i="2"/>
  <c r="N704" i="2"/>
  <c r="N702" i="2"/>
  <c r="N701" i="2"/>
  <c r="N700" i="2"/>
  <c r="N699" i="2"/>
  <c r="N697" i="2"/>
  <c r="N696" i="2"/>
  <c r="N695" i="2"/>
  <c r="N694" i="2"/>
  <c r="N693" i="2"/>
  <c r="N692" i="2"/>
  <c r="N691" i="2"/>
  <c r="N690" i="2"/>
  <c r="N689" i="2"/>
  <c r="N687" i="2"/>
  <c r="N686" i="2"/>
  <c r="N685" i="2"/>
  <c r="N684" i="2"/>
  <c r="N683" i="2"/>
  <c r="N682" i="2"/>
  <c r="N681" i="2"/>
  <c r="N680" i="2"/>
  <c r="N679" i="2"/>
  <c r="N678" i="2"/>
  <c r="N676" i="2"/>
  <c r="N675" i="2"/>
  <c r="N674" i="2"/>
  <c r="N673" i="2"/>
  <c r="N672" i="2"/>
  <c r="N671" i="2"/>
  <c r="N670" i="2"/>
  <c r="N669" i="2"/>
  <c r="N667" i="2"/>
  <c r="N666" i="2"/>
  <c r="N665" i="2"/>
  <c r="N663" i="2"/>
  <c r="N662" i="2"/>
  <c r="N661" i="2"/>
  <c r="N660" i="2"/>
  <c r="N659" i="2"/>
  <c r="N658" i="2"/>
  <c r="N657" i="2"/>
  <c r="N656" i="2"/>
  <c r="N655" i="2"/>
  <c r="N649" i="2"/>
  <c r="N648" i="2"/>
  <c r="N647" i="2"/>
  <c r="N646" i="2"/>
  <c r="N645" i="2"/>
  <c r="N644" i="2"/>
  <c r="N643" i="2"/>
  <c r="N642" i="2"/>
  <c r="N641" i="2"/>
  <c r="N639" i="2"/>
  <c r="N638" i="2"/>
  <c r="N637" i="2"/>
  <c r="N636" i="2"/>
  <c r="N635" i="2"/>
  <c r="N634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7" i="2"/>
  <c r="N616" i="2"/>
  <c r="N615" i="2"/>
  <c r="N614" i="2"/>
  <c r="N613" i="2"/>
  <c r="N612" i="2"/>
  <c r="N611" i="2"/>
  <c r="N610" i="2"/>
  <c r="N609" i="2"/>
  <c r="N608" i="2"/>
  <c r="N607" i="2"/>
  <c r="N605" i="2"/>
  <c r="N604" i="2"/>
  <c r="N603" i="2"/>
  <c r="N602" i="2"/>
  <c r="N600" i="2"/>
  <c r="N599" i="2"/>
  <c r="N598" i="2"/>
  <c r="N596" i="2"/>
  <c r="N595" i="2"/>
  <c r="N594" i="2"/>
  <c r="N593" i="2"/>
  <c r="N592" i="2"/>
  <c r="N591" i="2"/>
  <c r="N584" i="2"/>
  <c r="N583" i="2"/>
  <c r="N582" i="2"/>
  <c r="N581" i="2"/>
  <c r="N580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69" i="2"/>
  <c r="N468" i="2"/>
  <c r="N467" i="2"/>
  <c r="N466" i="2"/>
  <c r="N465" i="2"/>
  <c r="N464" i="2"/>
  <c r="N463" i="2"/>
  <c r="N462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2" i="2"/>
  <c r="N441" i="2"/>
  <c r="N440" i="2"/>
  <c r="N439" i="2"/>
  <c r="N438" i="2"/>
  <c r="N437" i="2"/>
  <c r="N436" i="2"/>
  <c r="N435" i="2"/>
  <c r="N434" i="2"/>
  <c r="N433" i="2"/>
  <c r="N432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3" i="2"/>
  <c r="N202" i="2"/>
  <c r="N201" i="2"/>
  <c r="N200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3" i="2"/>
  <c r="N142" i="2"/>
  <c r="N141" i="2"/>
  <c r="N140" i="2"/>
  <c r="N139" i="2"/>
  <c r="N138" i="2"/>
  <c r="N137" i="2"/>
  <c r="N136" i="2"/>
  <c r="N132" i="2"/>
  <c r="N131" i="2"/>
  <c r="N130" i="2"/>
  <c r="N129" i="2"/>
  <c r="N128" i="2"/>
  <c r="N127" i="2"/>
  <c r="N126" i="2"/>
  <c r="N125" i="2"/>
  <c r="N124" i="2"/>
  <c r="N123" i="2"/>
  <c r="N122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K777" i="2"/>
  <c r="K776" i="2"/>
  <c r="K775" i="2"/>
  <c r="K774" i="2"/>
  <c r="K773" i="2"/>
  <c r="K768" i="2"/>
  <c r="K769" i="2" s="1"/>
  <c r="K761" i="2"/>
  <c r="K760" i="2"/>
  <c r="K759" i="2"/>
  <c r="K758" i="2"/>
  <c r="K757" i="2"/>
  <c r="K755" i="2"/>
  <c r="K754" i="2"/>
  <c r="K753" i="2"/>
  <c r="K752" i="2"/>
  <c r="K751" i="2"/>
  <c r="K749" i="2"/>
  <c r="K748" i="2"/>
  <c r="K746" i="2"/>
  <c r="K745" i="2"/>
  <c r="K744" i="2"/>
  <c r="K743" i="2"/>
  <c r="K742" i="2"/>
  <c r="K741" i="2"/>
  <c r="K739" i="2"/>
  <c r="K738" i="2"/>
  <c r="K737" i="2"/>
  <c r="K736" i="2"/>
  <c r="K730" i="2"/>
  <c r="K731" i="2" s="1"/>
  <c r="K728" i="2"/>
  <c r="K727" i="2"/>
  <c r="K725" i="2"/>
  <c r="K724" i="2"/>
  <c r="K723" i="2"/>
  <c r="K722" i="2"/>
  <c r="K721" i="2"/>
  <c r="K719" i="2"/>
  <c r="K718" i="2"/>
  <c r="K717" i="2"/>
  <c r="K712" i="2"/>
  <c r="K711" i="2"/>
  <c r="K710" i="2"/>
  <c r="K709" i="2"/>
  <c r="K708" i="2"/>
  <c r="K706" i="2"/>
  <c r="K705" i="2"/>
  <c r="K704" i="2"/>
  <c r="K702" i="2"/>
  <c r="O702" i="2" s="1"/>
  <c r="K701" i="2"/>
  <c r="O701" i="2" s="1"/>
  <c r="K700" i="2"/>
  <c r="O700" i="2" s="1"/>
  <c r="K699" i="2"/>
  <c r="O699" i="2" s="1"/>
  <c r="K697" i="2"/>
  <c r="K696" i="2"/>
  <c r="K695" i="2"/>
  <c r="K694" i="2"/>
  <c r="K693" i="2"/>
  <c r="K692" i="2"/>
  <c r="K691" i="2"/>
  <c r="K690" i="2"/>
  <c r="K689" i="2"/>
  <c r="K687" i="2"/>
  <c r="K686" i="2"/>
  <c r="K685" i="2"/>
  <c r="K684" i="2"/>
  <c r="K683" i="2"/>
  <c r="K682" i="2"/>
  <c r="K681" i="2"/>
  <c r="K680" i="2"/>
  <c r="K679" i="2"/>
  <c r="K678" i="2"/>
  <c r="K676" i="2"/>
  <c r="K675" i="2"/>
  <c r="K674" i="2"/>
  <c r="K673" i="2"/>
  <c r="K672" i="2"/>
  <c r="K671" i="2"/>
  <c r="K670" i="2"/>
  <c r="K669" i="2"/>
  <c r="K667" i="2"/>
  <c r="K666" i="2"/>
  <c r="K665" i="2"/>
  <c r="K663" i="2"/>
  <c r="K662" i="2"/>
  <c r="K661" i="2"/>
  <c r="K660" i="2"/>
  <c r="K659" i="2"/>
  <c r="K658" i="2"/>
  <c r="K657" i="2"/>
  <c r="K656" i="2"/>
  <c r="K655" i="2"/>
  <c r="K649" i="2"/>
  <c r="K648" i="2"/>
  <c r="K647" i="2"/>
  <c r="K646" i="2"/>
  <c r="K645" i="2"/>
  <c r="K644" i="2"/>
  <c r="K643" i="2"/>
  <c r="K642" i="2"/>
  <c r="K641" i="2"/>
  <c r="K639" i="2"/>
  <c r="K638" i="2"/>
  <c r="K637" i="2"/>
  <c r="K636" i="2"/>
  <c r="K635" i="2"/>
  <c r="K634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7" i="2"/>
  <c r="K616" i="2"/>
  <c r="K615" i="2"/>
  <c r="K614" i="2"/>
  <c r="K613" i="2"/>
  <c r="K612" i="2"/>
  <c r="K611" i="2"/>
  <c r="K610" i="2"/>
  <c r="K609" i="2"/>
  <c r="K608" i="2"/>
  <c r="K607" i="2"/>
  <c r="K605" i="2"/>
  <c r="K604" i="2"/>
  <c r="K603" i="2"/>
  <c r="K602" i="2"/>
  <c r="K600" i="2"/>
  <c r="K599" i="2"/>
  <c r="O599" i="2" s="1"/>
  <c r="K598" i="2"/>
  <c r="K596" i="2"/>
  <c r="K595" i="2"/>
  <c r="K594" i="2"/>
  <c r="K593" i="2"/>
  <c r="K592" i="2"/>
  <c r="K591" i="2"/>
  <c r="K584" i="2"/>
  <c r="K583" i="2"/>
  <c r="K582" i="2"/>
  <c r="K581" i="2"/>
  <c r="K580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O560" i="2" s="1"/>
  <c r="K559" i="2"/>
  <c r="O559" i="2" s="1"/>
  <c r="K552" i="2"/>
  <c r="K551" i="2"/>
  <c r="K550" i="2"/>
  <c r="K549" i="2"/>
  <c r="K548" i="2"/>
  <c r="K547" i="2"/>
  <c r="K546" i="2"/>
  <c r="K545" i="2"/>
  <c r="O545" i="2" s="1"/>
  <c r="K544" i="2"/>
  <c r="K543" i="2"/>
  <c r="K542" i="2"/>
  <c r="K541" i="2"/>
  <c r="K539" i="2"/>
  <c r="K538" i="2"/>
  <c r="K537" i="2"/>
  <c r="K536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2" i="2"/>
  <c r="O492" i="2" s="1"/>
  <c r="K491" i="2"/>
  <c r="K490" i="2"/>
  <c r="K489" i="2"/>
  <c r="K488" i="2"/>
  <c r="K487" i="2"/>
  <c r="K486" i="2"/>
  <c r="K485" i="2"/>
  <c r="K484" i="2"/>
  <c r="O484" i="2" s="1"/>
  <c r="K483" i="2"/>
  <c r="K482" i="2"/>
  <c r="K481" i="2"/>
  <c r="K480" i="2"/>
  <c r="K479" i="2"/>
  <c r="K478" i="2"/>
  <c r="K477" i="2"/>
  <c r="K476" i="2"/>
  <c r="O476" i="2" s="1"/>
  <c r="K475" i="2"/>
  <c r="K474" i="2"/>
  <c r="K473" i="2"/>
  <c r="K472" i="2"/>
  <c r="K471" i="2"/>
  <c r="K469" i="2"/>
  <c r="K468" i="2"/>
  <c r="K467" i="2"/>
  <c r="K466" i="2"/>
  <c r="K465" i="2"/>
  <c r="K464" i="2"/>
  <c r="K463" i="2"/>
  <c r="K462" i="2"/>
  <c r="K457" i="2"/>
  <c r="K456" i="2"/>
  <c r="K455" i="2"/>
  <c r="O455" i="2" s="1"/>
  <c r="K454" i="2"/>
  <c r="K453" i="2"/>
  <c r="K452" i="2"/>
  <c r="K451" i="2"/>
  <c r="K450" i="2"/>
  <c r="K449" i="2"/>
  <c r="K448" i="2"/>
  <c r="K447" i="2"/>
  <c r="O447" i="2" s="1"/>
  <c r="K446" i="2"/>
  <c r="K445" i="2"/>
  <c r="K444" i="2"/>
  <c r="K442" i="2"/>
  <c r="K441" i="2"/>
  <c r="K440" i="2"/>
  <c r="K439" i="2"/>
  <c r="K438" i="2"/>
  <c r="K437" i="2"/>
  <c r="K436" i="2"/>
  <c r="K435" i="2"/>
  <c r="K434" i="2"/>
  <c r="K433" i="2"/>
  <c r="K432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O416" i="2" s="1"/>
  <c r="K415" i="2"/>
  <c r="K413" i="2"/>
  <c r="K412" i="2"/>
  <c r="K411" i="2"/>
  <c r="K410" i="2"/>
  <c r="K409" i="2"/>
  <c r="K408" i="2"/>
  <c r="K407" i="2"/>
  <c r="K406" i="2"/>
  <c r="K405" i="2"/>
  <c r="K404" i="2"/>
  <c r="O404" i="2" s="1"/>
  <c r="K403" i="2"/>
  <c r="K402" i="2"/>
  <c r="K401" i="2"/>
  <c r="K400" i="2"/>
  <c r="K399" i="2"/>
  <c r="K398" i="2"/>
  <c r="K397" i="2"/>
  <c r="K396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3" i="2"/>
  <c r="K202" i="2"/>
  <c r="K201" i="2"/>
  <c r="K200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3" i="2"/>
  <c r="K142" i="2"/>
  <c r="K141" i="2"/>
  <c r="K140" i="2"/>
  <c r="K139" i="2"/>
  <c r="K138" i="2"/>
  <c r="K137" i="2"/>
  <c r="K136" i="2"/>
  <c r="K132" i="2"/>
  <c r="K131" i="2"/>
  <c r="K130" i="2"/>
  <c r="K129" i="2"/>
  <c r="K128" i="2"/>
  <c r="K127" i="2"/>
  <c r="K126" i="2"/>
  <c r="K125" i="2"/>
  <c r="K124" i="2"/>
  <c r="K123" i="2"/>
  <c r="K122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I414" i="2"/>
  <c r="J414" i="2"/>
  <c r="O23" i="2"/>
  <c r="G640" i="2"/>
  <c r="E640" i="2"/>
  <c r="D640" i="2"/>
  <c r="H777" i="2"/>
  <c r="H776" i="2"/>
  <c r="H775" i="2"/>
  <c r="H774" i="2"/>
  <c r="H773" i="2"/>
  <c r="H768" i="2"/>
  <c r="H761" i="2"/>
  <c r="H760" i="2"/>
  <c r="H759" i="2"/>
  <c r="H758" i="2"/>
  <c r="H757" i="2"/>
  <c r="H755" i="2"/>
  <c r="H754" i="2"/>
  <c r="H753" i="2"/>
  <c r="H752" i="2"/>
  <c r="H751" i="2"/>
  <c r="O429" i="2"/>
  <c r="E144" i="2"/>
  <c r="G144" i="2"/>
  <c r="I144" i="2"/>
  <c r="J144" i="2"/>
  <c r="L144" i="2"/>
  <c r="M144" i="2"/>
  <c r="D46" i="2"/>
  <c r="E46" i="2"/>
  <c r="I24" i="2"/>
  <c r="G24" i="2"/>
  <c r="E24" i="2"/>
  <c r="D24" i="2"/>
  <c r="M24" i="2"/>
  <c r="L24" i="2"/>
  <c r="J24" i="2"/>
  <c r="M350" i="2"/>
  <c r="L350" i="2"/>
  <c r="M778" i="2"/>
  <c r="L778" i="2"/>
  <c r="J778" i="2"/>
  <c r="I778" i="2"/>
  <c r="G778" i="2"/>
  <c r="E778" i="2"/>
  <c r="D778" i="2"/>
  <c r="M772" i="2"/>
  <c r="L772" i="2"/>
  <c r="M769" i="2"/>
  <c r="L769" i="2"/>
  <c r="J769" i="2"/>
  <c r="I769" i="2"/>
  <c r="G769" i="2"/>
  <c r="E769" i="2"/>
  <c r="D769" i="2"/>
  <c r="M762" i="2"/>
  <c r="L762" i="2"/>
  <c r="J762" i="2"/>
  <c r="I762" i="2"/>
  <c r="G762" i="2"/>
  <c r="E762" i="2"/>
  <c r="D762" i="2"/>
  <c r="M756" i="2"/>
  <c r="L756" i="2"/>
  <c r="J756" i="2"/>
  <c r="I756" i="2"/>
  <c r="G756" i="2"/>
  <c r="E756" i="2"/>
  <c r="D756" i="2"/>
  <c r="M750" i="2"/>
  <c r="L750" i="2"/>
  <c r="J750" i="2"/>
  <c r="I750" i="2"/>
  <c r="G750" i="2"/>
  <c r="E750" i="2"/>
  <c r="D750" i="2"/>
  <c r="M747" i="2"/>
  <c r="L747" i="2"/>
  <c r="J747" i="2"/>
  <c r="I747" i="2"/>
  <c r="G747" i="2"/>
  <c r="E747" i="2"/>
  <c r="D747" i="2"/>
  <c r="M740" i="2"/>
  <c r="L740" i="2"/>
  <c r="J740" i="2"/>
  <c r="I740" i="2"/>
  <c r="G740" i="2"/>
  <c r="E740" i="2"/>
  <c r="D740" i="2"/>
  <c r="M731" i="2"/>
  <c r="L731" i="2"/>
  <c r="J731" i="2"/>
  <c r="I731" i="2"/>
  <c r="G731" i="2"/>
  <c r="E731" i="2"/>
  <c r="D731" i="2"/>
  <c r="M729" i="2"/>
  <c r="L729" i="2"/>
  <c r="J729" i="2"/>
  <c r="I729" i="2"/>
  <c r="G729" i="2"/>
  <c r="E729" i="2"/>
  <c r="D729" i="2"/>
  <c r="M726" i="2"/>
  <c r="L726" i="2"/>
  <c r="J726" i="2"/>
  <c r="I726" i="2"/>
  <c r="G726" i="2"/>
  <c r="E726" i="2"/>
  <c r="D726" i="2"/>
  <c r="M720" i="2"/>
  <c r="L720" i="2"/>
  <c r="J720" i="2"/>
  <c r="I720" i="2"/>
  <c r="G720" i="2"/>
  <c r="E720" i="2"/>
  <c r="D720" i="2"/>
  <c r="M713" i="2"/>
  <c r="L713" i="2"/>
  <c r="J713" i="2"/>
  <c r="I713" i="2"/>
  <c r="G713" i="2"/>
  <c r="E713" i="2"/>
  <c r="D713" i="2"/>
  <c r="M707" i="2"/>
  <c r="L707" i="2"/>
  <c r="J707" i="2"/>
  <c r="I707" i="2"/>
  <c r="M703" i="2"/>
  <c r="L703" i="2"/>
  <c r="J703" i="2"/>
  <c r="I703" i="2"/>
  <c r="G703" i="2"/>
  <c r="E703" i="2"/>
  <c r="D703" i="2"/>
  <c r="M698" i="2"/>
  <c r="L698" i="2"/>
  <c r="J698" i="2"/>
  <c r="I698" i="2"/>
  <c r="G698" i="2"/>
  <c r="E698" i="2"/>
  <c r="D698" i="2"/>
  <c r="M688" i="2"/>
  <c r="L688" i="2"/>
  <c r="J688" i="2"/>
  <c r="I688" i="2"/>
  <c r="G688" i="2"/>
  <c r="E688" i="2"/>
  <c r="D688" i="2"/>
  <c r="M677" i="2"/>
  <c r="L677" i="2"/>
  <c r="J677" i="2"/>
  <c r="I677" i="2"/>
  <c r="G677" i="2"/>
  <c r="E677" i="2"/>
  <c r="D677" i="2"/>
  <c r="M668" i="2"/>
  <c r="L668" i="2"/>
  <c r="J668" i="2"/>
  <c r="I668" i="2"/>
  <c r="G668" i="2"/>
  <c r="E668" i="2"/>
  <c r="D668" i="2"/>
  <c r="M664" i="2"/>
  <c r="L664" i="2"/>
  <c r="J664" i="2"/>
  <c r="I664" i="2"/>
  <c r="G664" i="2"/>
  <c r="E664" i="2"/>
  <c r="D664" i="2"/>
  <c r="M650" i="2"/>
  <c r="L650" i="2"/>
  <c r="J650" i="2"/>
  <c r="I650" i="2"/>
  <c r="G650" i="2"/>
  <c r="E650" i="2"/>
  <c r="D650" i="2"/>
  <c r="M633" i="2"/>
  <c r="L633" i="2"/>
  <c r="J633" i="2"/>
  <c r="I633" i="2"/>
  <c r="G633" i="2"/>
  <c r="E633" i="2"/>
  <c r="D633" i="2"/>
  <c r="M618" i="2"/>
  <c r="L618" i="2"/>
  <c r="J618" i="2"/>
  <c r="I618" i="2"/>
  <c r="G618" i="2"/>
  <c r="E618" i="2"/>
  <c r="D618" i="2"/>
  <c r="M606" i="2"/>
  <c r="L606" i="2"/>
  <c r="J606" i="2"/>
  <c r="I606" i="2"/>
  <c r="G606" i="2"/>
  <c r="E606" i="2"/>
  <c r="D606" i="2"/>
  <c r="M601" i="2"/>
  <c r="L601" i="2"/>
  <c r="J601" i="2"/>
  <c r="I601" i="2"/>
  <c r="G601" i="2"/>
  <c r="E601" i="2"/>
  <c r="D601" i="2"/>
  <c r="M597" i="2"/>
  <c r="L597" i="2"/>
  <c r="J597" i="2"/>
  <c r="I597" i="2"/>
  <c r="G597" i="2"/>
  <c r="E597" i="2"/>
  <c r="D597" i="2"/>
  <c r="M579" i="2"/>
  <c r="L579" i="2"/>
  <c r="J579" i="2"/>
  <c r="I579" i="2"/>
  <c r="G579" i="2"/>
  <c r="E579" i="2"/>
  <c r="D579" i="2"/>
  <c r="M553" i="2"/>
  <c r="L553" i="2"/>
  <c r="J553" i="2"/>
  <c r="I553" i="2"/>
  <c r="G553" i="2"/>
  <c r="E553" i="2"/>
  <c r="D553" i="2"/>
  <c r="M540" i="2"/>
  <c r="L540" i="2"/>
  <c r="J540" i="2"/>
  <c r="I540" i="2"/>
  <c r="G540" i="2"/>
  <c r="E540" i="2"/>
  <c r="D540" i="2"/>
  <c r="M517" i="2"/>
  <c r="L517" i="2"/>
  <c r="J517" i="2"/>
  <c r="I517" i="2"/>
  <c r="G517" i="2"/>
  <c r="E517" i="2"/>
  <c r="D517" i="2"/>
  <c r="M493" i="2"/>
  <c r="L493" i="2"/>
  <c r="J493" i="2"/>
  <c r="I493" i="2"/>
  <c r="G493" i="2"/>
  <c r="E493" i="2"/>
  <c r="D493" i="2"/>
  <c r="M470" i="2"/>
  <c r="L470" i="2"/>
  <c r="J470" i="2"/>
  <c r="I470" i="2"/>
  <c r="G470" i="2"/>
  <c r="E470" i="2"/>
  <c r="D470" i="2"/>
  <c r="M443" i="2"/>
  <c r="L443" i="2"/>
  <c r="J443" i="2"/>
  <c r="I443" i="2"/>
  <c r="G443" i="2"/>
  <c r="E443" i="2"/>
  <c r="D443" i="2"/>
  <c r="M431" i="2"/>
  <c r="L431" i="2"/>
  <c r="J431" i="2"/>
  <c r="I431" i="2"/>
  <c r="G431" i="2"/>
  <c r="E431" i="2"/>
  <c r="D431" i="2"/>
  <c r="M414" i="2"/>
  <c r="L414" i="2"/>
  <c r="G414" i="2"/>
  <c r="E414" i="2"/>
  <c r="D414" i="2"/>
  <c r="M392" i="2"/>
  <c r="L392" i="2"/>
  <c r="J392" i="2"/>
  <c r="I392" i="2"/>
  <c r="G392" i="2"/>
  <c r="E392" i="2"/>
  <c r="D392" i="2"/>
  <c r="M365" i="2"/>
  <c r="L365" i="2"/>
  <c r="J365" i="2"/>
  <c r="I365" i="2"/>
  <c r="G365" i="2"/>
  <c r="E365" i="2"/>
  <c r="D365" i="2"/>
  <c r="M327" i="2"/>
  <c r="L327" i="2"/>
  <c r="J327" i="2"/>
  <c r="I327" i="2"/>
  <c r="G327" i="2"/>
  <c r="E327" i="2"/>
  <c r="D327" i="2"/>
  <c r="M286" i="2"/>
  <c r="L286" i="2"/>
  <c r="G286" i="2"/>
  <c r="E286" i="2"/>
  <c r="D286" i="2"/>
  <c r="M247" i="2"/>
  <c r="L247" i="2"/>
  <c r="J247" i="2"/>
  <c r="I247" i="2"/>
  <c r="G247" i="2"/>
  <c r="E247" i="2"/>
  <c r="D247" i="2"/>
  <c r="M232" i="2"/>
  <c r="L232" i="2"/>
  <c r="J232" i="2"/>
  <c r="I232" i="2"/>
  <c r="G232" i="2"/>
  <c r="E232" i="2"/>
  <c r="D232" i="2"/>
  <c r="M204" i="2"/>
  <c r="L204" i="2"/>
  <c r="J204" i="2"/>
  <c r="I204" i="2"/>
  <c r="G204" i="2"/>
  <c r="E204" i="2"/>
  <c r="D204" i="2"/>
  <c r="M173" i="2"/>
  <c r="L173" i="2"/>
  <c r="J173" i="2"/>
  <c r="I173" i="2"/>
  <c r="G173" i="2"/>
  <c r="E173" i="2"/>
  <c r="D173" i="2"/>
  <c r="M158" i="2"/>
  <c r="L158" i="2"/>
  <c r="J158" i="2"/>
  <c r="I158" i="2"/>
  <c r="G158" i="2"/>
  <c r="E158" i="2"/>
  <c r="D158" i="2"/>
  <c r="M121" i="2"/>
  <c r="L121" i="2"/>
  <c r="J121" i="2"/>
  <c r="I121" i="2"/>
  <c r="G121" i="2"/>
  <c r="E121" i="2"/>
  <c r="D121" i="2"/>
  <c r="M46" i="2"/>
  <c r="L46" i="2"/>
  <c r="J46" i="2"/>
  <c r="I46" i="2"/>
  <c r="G46" i="2"/>
  <c r="O751" i="2" l="1"/>
  <c r="O432" i="2"/>
  <c r="O8" i="2"/>
  <c r="O16" i="2"/>
  <c r="O171" i="2"/>
  <c r="O418" i="2"/>
  <c r="O435" i="2"/>
  <c r="O473" i="2"/>
  <c r="O481" i="2"/>
  <c r="O489" i="2"/>
  <c r="O533" i="2"/>
  <c r="O605" i="2"/>
  <c r="O662" i="2"/>
  <c r="O672" i="2"/>
  <c r="O775" i="2"/>
  <c r="O690" i="2"/>
  <c r="O641" i="2"/>
  <c r="O649" i="2"/>
  <c r="O542" i="2"/>
  <c r="O498" i="2"/>
  <c r="O464" i="2"/>
  <c r="O444" i="2"/>
  <c r="O452" i="2"/>
  <c r="O409" i="2"/>
  <c r="O406" i="2"/>
  <c r="O373" i="2"/>
  <c r="O381" i="2"/>
  <c r="O389" i="2"/>
  <c r="O356" i="2"/>
  <c r="O364" i="2"/>
  <c r="O338" i="2"/>
  <c r="O346" i="2"/>
  <c r="O126" i="2"/>
  <c r="O11" i="2"/>
  <c r="I767" i="2"/>
  <c r="N729" i="2"/>
  <c r="N772" i="2"/>
  <c r="O661" i="2"/>
  <c r="O697" i="2"/>
  <c r="O736" i="2"/>
  <c r="O745" i="2"/>
  <c r="O774" i="2"/>
  <c r="O604" i="2"/>
  <c r="D558" i="2"/>
  <c r="O417" i="2"/>
  <c r="O425" i="2"/>
  <c r="O434" i="2"/>
  <c r="O442" i="2"/>
  <c r="O451" i="2"/>
  <c r="O480" i="2"/>
  <c r="O488" i="2"/>
  <c r="O505" i="2"/>
  <c r="O541" i="2"/>
  <c r="O549" i="2"/>
  <c r="O10" i="2"/>
  <c r="O28" i="2"/>
  <c r="O61" i="2"/>
  <c r="O103" i="2"/>
  <c r="O535" i="2"/>
  <c r="O9" i="2"/>
  <c r="O13" i="2"/>
  <c r="O21" i="2"/>
  <c r="O777" i="2"/>
  <c r="O616" i="2"/>
  <c r="O17" i="2"/>
  <c r="O164" i="2"/>
  <c r="O172" i="2"/>
  <c r="O776" i="2"/>
  <c r="O758" i="2"/>
  <c r="O738" i="2"/>
  <c r="O723" i="2"/>
  <c r="O453" i="2"/>
  <c r="O331" i="2"/>
  <c r="O339" i="2"/>
  <c r="O287" i="2"/>
  <c r="O295" i="2"/>
  <c r="O303" i="2"/>
  <c r="O311" i="2"/>
  <c r="O319" i="2"/>
  <c r="O278" i="2"/>
  <c r="O251" i="2"/>
  <c r="O259" i="2"/>
  <c r="O234" i="2"/>
  <c r="O242" i="2"/>
  <c r="O209" i="2"/>
  <c r="O217" i="2"/>
  <c r="O225" i="2"/>
  <c r="O200" i="2"/>
  <c r="O181" i="2"/>
  <c r="O189" i="2"/>
  <c r="O147" i="2"/>
  <c r="O155" i="2"/>
  <c r="O138" i="2"/>
  <c r="O127" i="2"/>
  <c r="O102" i="2"/>
  <c r="O110" i="2"/>
  <c r="O75" i="2"/>
  <c r="O83" i="2"/>
  <c r="O52" i="2"/>
  <c r="O60" i="2"/>
  <c r="O27" i="2"/>
  <c r="O35" i="2"/>
  <c r="O43" i="2"/>
  <c r="G767" i="2"/>
  <c r="O360" i="2"/>
  <c r="H778" i="2"/>
  <c r="O645" i="2"/>
  <c r="O658" i="2"/>
  <c r="O667" i="2"/>
  <c r="O676" i="2"/>
  <c r="O685" i="2"/>
  <c r="O694" i="2"/>
  <c r="O717" i="2"/>
  <c r="O742" i="2"/>
  <c r="E767" i="2"/>
  <c r="O130" i="2"/>
  <c r="O273" i="2"/>
  <c r="O369" i="2"/>
  <c r="O385" i="2"/>
  <c r="O397" i="2"/>
  <c r="O405" i="2"/>
  <c r="O413" i="2"/>
  <c r="O439" i="2"/>
  <c r="O448" i="2"/>
  <c r="O456" i="2"/>
  <c r="O468" i="2"/>
  <c r="O477" i="2"/>
  <c r="O485" i="2"/>
  <c r="O529" i="2"/>
  <c r="K720" i="2"/>
  <c r="K778" i="2"/>
  <c r="K767" i="2" s="1"/>
  <c r="O718" i="2"/>
  <c r="O743" i="2"/>
  <c r="O660" i="2"/>
  <c r="O679" i="2"/>
  <c r="O754" i="2"/>
  <c r="J767" i="2"/>
  <c r="O773" i="2"/>
  <c r="O31" i="2"/>
  <c r="O39" i="2"/>
  <c r="O48" i="2"/>
  <c r="O56" i="2"/>
  <c r="O71" i="2"/>
  <c r="O79" i="2"/>
  <c r="O90" i="2"/>
  <c r="O98" i="2"/>
  <c r="O106" i="2"/>
  <c r="O114" i="2"/>
  <c r="O123" i="2"/>
  <c r="O151" i="2"/>
  <c r="O168" i="2"/>
  <c r="O177" i="2"/>
  <c r="O185" i="2"/>
  <c r="O193" i="2"/>
  <c r="O213" i="2"/>
  <c r="O221" i="2"/>
  <c r="O238" i="2"/>
  <c r="O246" i="2"/>
  <c r="O263" i="2"/>
  <c r="O274" i="2"/>
  <c r="O291" i="2"/>
  <c r="O307" i="2"/>
  <c r="O315" i="2"/>
  <c r="O323" i="2"/>
  <c r="O353" i="2"/>
  <c r="O361" i="2"/>
  <c r="O495" i="2"/>
  <c r="O49" i="2"/>
  <c r="O169" i="2"/>
  <c r="O362" i="2"/>
  <c r="O222" i="2"/>
  <c r="O82" i="2"/>
  <c r="O761" i="2"/>
  <c r="N778" i="2"/>
  <c r="N767" i="2" s="1"/>
  <c r="O768" i="2"/>
  <c r="O769" i="2" s="1"/>
  <c r="O759" i="2"/>
  <c r="O753" i="2"/>
  <c r="O749" i="2"/>
  <c r="O746" i="2"/>
  <c r="O744" i="2"/>
  <c r="O737" i="2"/>
  <c r="O728" i="2"/>
  <c r="O725" i="2"/>
  <c r="O724" i="2"/>
  <c r="O721" i="2"/>
  <c r="O719" i="2"/>
  <c r="O712" i="2"/>
  <c r="O711" i="2"/>
  <c r="O708" i="2"/>
  <c r="O696" i="2"/>
  <c r="O693" i="2"/>
  <c r="O692" i="2"/>
  <c r="O689" i="2"/>
  <c r="O687" i="2"/>
  <c r="O683" i="2"/>
  <c r="O675" i="2"/>
  <c r="O674" i="2"/>
  <c r="O671" i="2"/>
  <c r="O670" i="2"/>
  <c r="N668" i="2"/>
  <c r="O666" i="2"/>
  <c r="O665" i="2"/>
  <c r="O657" i="2"/>
  <c r="O647" i="2"/>
  <c r="O644" i="2"/>
  <c r="O643" i="2"/>
  <c r="O639" i="2"/>
  <c r="O638" i="2"/>
  <c r="O634" i="2"/>
  <c r="O629" i="2"/>
  <c r="O628" i="2"/>
  <c r="O625" i="2"/>
  <c r="O624" i="2"/>
  <c r="O621" i="2"/>
  <c r="O615" i="2"/>
  <c r="O612" i="2"/>
  <c r="O608" i="2"/>
  <c r="O602" i="2"/>
  <c r="O593" i="2"/>
  <c r="O583" i="2"/>
  <c r="O578" i="2"/>
  <c r="O574" i="2"/>
  <c r="O570" i="2"/>
  <c r="O562" i="2"/>
  <c r="O316" i="2"/>
  <c r="O314" i="2"/>
  <c r="O310" i="2"/>
  <c r="O306" i="2"/>
  <c r="O302" i="2"/>
  <c r="O298" i="2"/>
  <c r="O294" i="2"/>
  <c r="O285" i="2"/>
  <c r="O281" i="2"/>
  <c r="O277" i="2"/>
  <c r="O269" i="2"/>
  <c r="O262" i="2"/>
  <c r="O254" i="2"/>
  <c r="O250" i="2"/>
  <c r="O241" i="2"/>
  <c r="O228" i="2"/>
  <c r="O224" i="2"/>
  <c r="O220" i="2"/>
  <c r="O216" i="2"/>
  <c r="O212" i="2"/>
  <c r="O203" i="2"/>
  <c r="O196" i="2"/>
  <c r="O184" i="2"/>
  <c r="O176" i="2"/>
  <c r="O167" i="2"/>
  <c r="O165" i="2"/>
  <c r="O159" i="2"/>
  <c r="O154" i="2"/>
  <c r="O150" i="2"/>
  <c r="O146" i="2"/>
  <c r="O141" i="2"/>
  <c r="O137" i="2"/>
  <c r="O124" i="2"/>
  <c r="O122" i="2"/>
  <c r="O119" i="2"/>
  <c r="O113" i="2"/>
  <c r="O101" i="2"/>
  <c r="O99" i="2"/>
  <c r="O95" i="2"/>
  <c r="O93" i="2"/>
  <c r="O91" i="2"/>
  <c r="O89" i="2"/>
  <c r="O80" i="2"/>
  <c r="O78" i="2"/>
  <c r="O76" i="2"/>
  <c r="O74" i="2"/>
  <c r="O70" i="2"/>
  <c r="O59" i="2"/>
  <c r="O55" i="2"/>
  <c r="O53" i="2"/>
  <c r="O51" i="2"/>
  <c r="O47" i="2"/>
  <c r="O44" i="2"/>
  <c r="O42" i="2"/>
  <c r="O40" i="2"/>
  <c r="O38" i="2"/>
  <c r="O36" i="2"/>
  <c r="O34" i="2"/>
  <c r="O32" i="2"/>
  <c r="O30" i="2"/>
  <c r="O26" i="2"/>
  <c r="L767" i="2"/>
  <c r="M767" i="2"/>
  <c r="O564" i="2"/>
  <c r="O568" i="2"/>
  <c r="O572" i="2"/>
  <c r="O576" i="2"/>
  <c r="O581" i="2"/>
  <c r="O591" i="2"/>
  <c r="O595" i="2"/>
  <c r="O614" i="2"/>
  <c r="O623" i="2"/>
  <c r="O627" i="2"/>
  <c r="O631" i="2"/>
  <c r="O636" i="2"/>
  <c r="O219" i="2"/>
  <c r="O387" i="2"/>
  <c r="K668" i="2"/>
  <c r="N601" i="2"/>
  <c r="O282" i="2"/>
  <c r="N703" i="2"/>
  <c r="N707" i="2"/>
  <c r="N720" i="2"/>
  <c r="N740" i="2"/>
  <c r="O691" i="2"/>
  <c r="K713" i="2"/>
  <c r="N750" i="2"/>
  <c r="K740" i="2"/>
  <c r="N726" i="2"/>
  <c r="H720" i="2"/>
  <c r="O710" i="2"/>
  <c r="O705" i="2"/>
  <c r="K703" i="2"/>
  <c r="N688" i="2"/>
  <c r="O655" i="2"/>
  <c r="O646" i="2"/>
  <c r="O642" i="2"/>
  <c r="O551" i="2"/>
  <c r="O550" i="2"/>
  <c r="O547" i="2"/>
  <c r="O544" i="2"/>
  <c r="O539" i="2"/>
  <c r="O538" i="2"/>
  <c r="O534" i="2"/>
  <c r="O531" i="2"/>
  <c r="O530" i="2"/>
  <c r="O515" i="2"/>
  <c r="O511" i="2"/>
  <c r="O507" i="2"/>
  <c r="O503" i="2"/>
  <c r="O500" i="2"/>
  <c r="O499" i="2"/>
  <c r="O496" i="2"/>
  <c r="O491" i="2"/>
  <c r="O483" i="2"/>
  <c r="O479" i="2"/>
  <c r="O475" i="2"/>
  <c r="O454" i="2"/>
  <c r="O450" i="2"/>
  <c r="O441" i="2"/>
  <c r="O437" i="2"/>
  <c r="O433" i="2"/>
  <c r="O427" i="2"/>
  <c r="O423" i="2"/>
  <c r="O419" i="2"/>
  <c r="O411" i="2"/>
  <c r="O410" i="2"/>
  <c r="O402" i="2"/>
  <c r="O401" i="2"/>
  <c r="O398" i="2"/>
  <c r="O386" i="2"/>
  <c r="O379" i="2"/>
  <c r="O378" i="2"/>
  <c r="O377" i="2"/>
  <c r="O374" i="2"/>
  <c r="O370" i="2"/>
  <c r="O366" i="2"/>
  <c r="O352" i="2"/>
  <c r="O345" i="2"/>
  <c r="O341" i="2"/>
  <c r="O337" i="2"/>
  <c r="O335" i="2"/>
  <c r="O325" i="2"/>
  <c r="O321" i="2"/>
  <c r="O317" i="2"/>
  <c r="O313" i="2"/>
  <c r="O309" i="2"/>
  <c r="O305" i="2"/>
  <c r="O301" i="2"/>
  <c r="O297" i="2"/>
  <c r="O284" i="2"/>
  <c r="O272" i="2"/>
  <c r="O237" i="2"/>
  <c r="O236" i="2"/>
  <c r="O229" i="2"/>
  <c r="O227" i="2"/>
  <c r="O223" i="2"/>
  <c r="O215" i="2"/>
  <c r="O207" i="2"/>
  <c r="O202" i="2"/>
  <c r="O195" i="2"/>
  <c r="O191" i="2"/>
  <c r="O187" i="2"/>
  <c r="O183" i="2"/>
  <c r="O179" i="2"/>
  <c r="O175" i="2"/>
  <c r="O170" i="2"/>
  <c r="O166" i="2"/>
  <c r="O162" i="2"/>
  <c r="O156" i="2"/>
  <c r="O142" i="2"/>
  <c r="O128" i="2"/>
  <c r="O109" i="2"/>
  <c r="O97" i="2"/>
  <c r="O69" i="2"/>
  <c r="O58" i="2"/>
  <c r="O57" i="2"/>
  <c r="O54" i="2"/>
  <c r="O50" i="2"/>
  <c r="O45" i="2"/>
  <c r="O41" i="2"/>
  <c r="O37" i="2"/>
  <c r="O33" i="2"/>
  <c r="O29" i="2"/>
  <c r="O25" i="2"/>
  <c r="O22" i="2"/>
  <c r="O19" i="2"/>
  <c r="O18" i="2"/>
  <c r="O15" i="2"/>
  <c r="O14" i="2"/>
  <c r="O12" i="2"/>
  <c r="O140" i="2"/>
  <c r="O157" i="2"/>
  <c r="O465" i="2"/>
  <c r="O478" i="2"/>
  <c r="O561" i="2"/>
  <c r="O573" i="2"/>
  <c r="K597" i="2"/>
  <c r="O669" i="2"/>
  <c r="K750" i="2"/>
  <c r="O299" i="2"/>
  <c r="O380" i="2"/>
  <c r="O388" i="2"/>
  <c r="O648" i="2"/>
  <c r="O161" i="2"/>
  <c r="O235" i="2"/>
  <c r="O283" i="2"/>
  <c r="K601" i="2"/>
  <c r="N46" i="2"/>
  <c r="N597" i="2"/>
  <c r="K762" i="2"/>
  <c r="O760" i="2"/>
  <c r="N762" i="2"/>
  <c r="O757" i="2"/>
  <c r="O755" i="2"/>
  <c r="N756" i="2"/>
  <c r="O752" i="2"/>
  <c r="K756" i="2"/>
  <c r="O748" i="2"/>
  <c r="N747" i="2"/>
  <c r="K747" i="2"/>
  <c r="O741" i="2"/>
  <c r="O739" i="2"/>
  <c r="O730" i="2"/>
  <c r="O731" i="2" s="1"/>
  <c r="K729" i="2"/>
  <c r="H729" i="2"/>
  <c r="O727" i="2"/>
  <c r="O722" i="2"/>
  <c r="K726" i="2"/>
  <c r="O709" i="2"/>
  <c r="N713" i="2"/>
  <c r="H713" i="2"/>
  <c r="O706" i="2"/>
  <c r="K707" i="2"/>
  <c r="O704" i="2"/>
  <c r="H703" i="2"/>
  <c r="O695" i="2"/>
  <c r="N698" i="2"/>
  <c r="K698" i="2"/>
  <c r="O686" i="2"/>
  <c r="O684" i="2"/>
  <c r="O682" i="2"/>
  <c r="O681" i="2"/>
  <c r="O680" i="2"/>
  <c r="K688" i="2"/>
  <c r="O678" i="2"/>
  <c r="O673" i="2"/>
  <c r="N677" i="2"/>
  <c r="K677" i="2"/>
  <c r="O663" i="2"/>
  <c r="O659" i="2"/>
  <c r="N664" i="2"/>
  <c r="O656" i="2"/>
  <c r="K664" i="2"/>
  <c r="N650" i="2"/>
  <c r="K650" i="2"/>
  <c r="H640" i="2"/>
  <c r="O637" i="2"/>
  <c r="N640" i="2"/>
  <c r="O635" i="2"/>
  <c r="K640" i="2"/>
  <c r="O632" i="2"/>
  <c r="O630" i="2"/>
  <c r="N633" i="2"/>
  <c r="O626" i="2"/>
  <c r="O622" i="2"/>
  <c r="O620" i="2"/>
  <c r="K633" i="2"/>
  <c r="O619" i="2"/>
  <c r="O617" i="2"/>
  <c r="O613" i="2"/>
  <c r="O611" i="2"/>
  <c r="O610" i="2"/>
  <c r="O609" i="2"/>
  <c r="K618" i="2"/>
  <c r="N618" i="2"/>
  <c r="N606" i="2"/>
  <c r="O603" i="2"/>
  <c r="K606" i="2"/>
  <c r="H606" i="2"/>
  <c r="M558" i="2"/>
  <c r="O600" i="2"/>
  <c r="H601" i="2"/>
  <c r="O598" i="2"/>
  <c r="O596" i="2"/>
  <c r="O594" i="2"/>
  <c r="J558" i="2"/>
  <c r="O592" i="2"/>
  <c r="O584" i="2"/>
  <c r="O582" i="2"/>
  <c r="L558" i="2"/>
  <c r="O580" i="2"/>
  <c r="I558" i="2"/>
  <c r="O577" i="2"/>
  <c r="O575" i="2"/>
  <c r="O571" i="2"/>
  <c r="O569" i="2"/>
  <c r="O567" i="2"/>
  <c r="O566" i="2"/>
  <c r="O565" i="2"/>
  <c r="O563" i="2"/>
  <c r="N579" i="2"/>
  <c r="K579" i="2"/>
  <c r="O552" i="2"/>
  <c r="O548" i="2"/>
  <c r="O546" i="2"/>
  <c r="K553" i="2"/>
  <c r="O543" i="2"/>
  <c r="N553" i="2"/>
  <c r="K540" i="2"/>
  <c r="O537" i="2"/>
  <c r="O536" i="2"/>
  <c r="O532" i="2"/>
  <c r="N540" i="2"/>
  <c r="O528" i="2"/>
  <c r="O516" i="2"/>
  <c r="O514" i="2"/>
  <c r="O513" i="2"/>
  <c r="O512" i="2"/>
  <c r="O510" i="2"/>
  <c r="O509" i="2"/>
  <c r="O508" i="2"/>
  <c r="O506" i="2"/>
  <c r="N517" i="2"/>
  <c r="O504" i="2"/>
  <c r="O502" i="2"/>
  <c r="K517" i="2"/>
  <c r="O501" i="2"/>
  <c r="O497" i="2"/>
  <c r="O490" i="2"/>
  <c r="O487" i="2"/>
  <c r="O486" i="2"/>
  <c r="O482" i="2"/>
  <c r="O474" i="2"/>
  <c r="N493" i="2"/>
  <c r="O472" i="2"/>
  <c r="K493" i="2"/>
  <c r="O471" i="2"/>
  <c r="O469" i="2"/>
  <c r="O467" i="2"/>
  <c r="O466" i="2"/>
  <c r="O463" i="2"/>
  <c r="O462" i="2"/>
  <c r="O457" i="2"/>
  <c r="O449" i="2"/>
  <c r="K470" i="2"/>
  <c r="O446" i="2"/>
  <c r="N470" i="2"/>
  <c r="O440" i="2"/>
  <c r="N443" i="2"/>
  <c r="O438" i="2"/>
  <c r="O436" i="2"/>
  <c r="K443" i="2"/>
  <c r="O430" i="2"/>
  <c r="O428" i="2"/>
  <c r="O426" i="2"/>
  <c r="O424" i="2"/>
  <c r="O422" i="2"/>
  <c r="O421" i="2"/>
  <c r="O420" i="2"/>
  <c r="N431" i="2"/>
  <c r="K431" i="2"/>
  <c r="O412" i="2"/>
  <c r="O408" i="2"/>
  <c r="O407" i="2"/>
  <c r="O403" i="2"/>
  <c r="O400" i="2"/>
  <c r="O399" i="2"/>
  <c r="N414" i="2"/>
  <c r="K414" i="2"/>
  <c r="O396" i="2"/>
  <c r="O391" i="2"/>
  <c r="O390" i="2"/>
  <c r="O384" i="2"/>
  <c r="O383" i="2"/>
  <c r="O382" i="2"/>
  <c r="O376" i="2"/>
  <c r="O375" i="2"/>
  <c r="O372" i="2"/>
  <c r="O371" i="2"/>
  <c r="O368" i="2"/>
  <c r="N392" i="2"/>
  <c r="O367" i="2"/>
  <c r="K392" i="2"/>
  <c r="O363" i="2"/>
  <c r="O359" i="2"/>
  <c r="O358" i="2"/>
  <c r="O357" i="2"/>
  <c r="N365" i="2"/>
  <c r="K365" i="2"/>
  <c r="O355" i="2"/>
  <c r="O354" i="2"/>
  <c r="O351" i="2"/>
  <c r="N350" i="2"/>
  <c r="O348" i="2"/>
  <c r="O347" i="2"/>
  <c r="O344" i="2"/>
  <c r="O343" i="2"/>
  <c r="O342" i="2"/>
  <c r="O340" i="2"/>
  <c r="O336" i="2"/>
  <c r="O334" i="2"/>
  <c r="K350" i="2"/>
  <c r="O332" i="2"/>
  <c r="O326" i="2"/>
  <c r="O324" i="2"/>
  <c r="O322" i="2"/>
  <c r="O320" i="2"/>
  <c r="O318" i="2"/>
  <c r="O312" i="2"/>
  <c r="O308" i="2"/>
  <c r="O304" i="2"/>
  <c r="O300" i="2"/>
  <c r="O296" i="2"/>
  <c r="O293" i="2"/>
  <c r="O292" i="2"/>
  <c r="O290" i="2"/>
  <c r="O289" i="2"/>
  <c r="O288" i="2"/>
  <c r="K327" i="2"/>
  <c r="N327" i="2"/>
  <c r="O280" i="2"/>
  <c r="O279" i="2"/>
  <c r="O276" i="2"/>
  <c r="O275" i="2"/>
  <c r="O271" i="2"/>
  <c r="O270" i="2"/>
  <c r="O268" i="2"/>
  <c r="O267" i="2"/>
  <c r="O261" i="2"/>
  <c r="O260" i="2"/>
  <c r="O258" i="2"/>
  <c r="O257" i="2"/>
  <c r="O256" i="2"/>
  <c r="O255" i="2"/>
  <c r="N286" i="2"/>
  <c r="O253" i="2"/>
  <c r="O252" i="2"/>
  <c r="K286" i="2"/>
  <c r="O248" i="2"/>
  <c r="O245" i="2"/>
  <c r="O244" i="2"/>
  <c r="O243" i="2"/>
  <c r="O240" i="2"/>
  <c r="O239" i="2"/>
  <c r="N247" i="2"/>
  <c r="K247" i="2"/>
  <c r="O231" i="2"/>
  <c r="O230" i="2"/>
  <c r="O226" i="2"/>
  <c r="O218" i="2"/>
  <c r="O214" i="2"/>
  <c r="O211" i="2"/>
  <c r="N232" i="2"/>
  <c r="O210" i="2"/>
  <c r="O208" i="2"/>
  <c r="O206" i="2"/>
  <c r="K232" i="2"/>
  <c r="O201" i="2"/>
  <c r="O194" i="2"/>
  <c r="O192" i="2"/>
  <c r="O190" i="2"/>
  <c r="O188" i="2"/>
  <c r="O186" i="2"/>
  <c r="O182" i="2"/>
  <c r="O180" i="2"/>
  <c r="O178" i="2"/>
  <c r="N204" i="2"/>
  <c r="O174" i="2"/>
  <c r="K204" i="2"/>
  <c r="O163" i="2"/>
  <c r="N173" i="2"/>
  <c r="K173" i="2"/>
  <c r="O153" i="2"/>
  <c r="O152" i="2"/>
  <c r="O149" i="2"/>
  <c r="O148" i="2"/>
  <c r="N158" i="2"/>
  <c r="K158" i="2"/>
  <c r="O145" i="2"/>
  <c r="O143" i="2"/>
  <c r="O139" i="2"/>
  <c r="O136" i="2"/>
  <c r="O132" i="2"/>
  <c r="O131" i="2"/>
  <c r="K144" i="2"/>
  <c r="O129" i="2"/>
  <c r="O125" i="2"/>
  <c r="N144" i="2"/>
  <c r="O120" i="2"/>
  <c r="O118" i="2"/>
  <c r="O117" i="2"/>
  <c r="O116" i="2"/>
  <c r="O115" i="2"/>
  <c r="O112" i="2"/>
  <c r="O111" i="2"/>
  <c r="O108" i="2"/>
  <c r="O107" i="2"/>
  <c r="O105" i="2"/>
  <c r="O104" i="2"/>
  <c r="O100" i="2"/>
  <c r="O96" i="2"/>
  <c r="O94" i="2"/>
  <c r="K121" i="2"/>
  <c r="O92" i="2"/>
  <c r="J7" i="2"/>
  <c r="N121" i="2"/>
  <c r="O87" i="2"/>
  <c r="O85" i="2"/>
  <c r="O84" i="2"/>
  <c r="O81" i="2"/>
  <c r="O77" i="2"/>
  <c r="O73" i="2"/>
  <c r="O72" i="2"/>
  <c r="M7" i="2"/>
  <c r="N88" i="2"/>
  <c r="K88" i="2"/>
  <c r="I7" i="2"/>
  <c r="K46" i="2"/>
  <c r="L7" i="2"/>
  <c r="K24" i="2"/>
  <c r="O20" i="2"/>
  <c r="N24" i="2"/>
  <c r="H769" i="2"/>
  <c r="D767" i="2"/>
  <c r="H762" i="2"/>
  <c r="H756" i="2"/>
  <c r="H750" i="2"/>
  <c r="H747" i="2"/>
  <c r="H740" i="2"/>
  <c r="H731" i="2"/>
  <c r="H726" i="2"/>
  <c r="H707" i="2"/>
  <c r="H698" i="2"/>
  <c r="H688" i="2"/>
  <c r="H677" i="2"/>
  <c r="H668" i="2"/>
  <c r="H664" i="2"/>
  <c r="H650" i="2"/>
  <c r="H633" i="2"/>
  <c r="H618" i="2"/>
  <c r="O607" i="2"/>
  <c r="E558" i="2"/>
  <c r="H597" i="2"/>
  <c r="G558" i="2"/>
  <c r="H579" i="2"/>
  <c r="H553" i="2"/>
  <c r="H540" i="2"/>
  <c r="H470" i="2"/>
  <c r="O445" i="2"/>
  <c r="H443" i="2"/>
  <c r="H414" i="2"/>
  <c r="H392" i="2"/>
  <c r="H365" i="2"/>
  <c r="H158" i="2"/>
  <c r="E7" i="2"/>
  <c r="H121" i="2"/>
  <c r="H431" i="2"/>
  <c r="H247" i="2"/>
  <c r="H493" i="2"/>
  <c r="H517" i="2"/>
  <c r="H232" i="2"/>
  <c r="O233" i="2"/>
  <c r="G7" i="2"/>
  <c r="D7" i="2"/>
  <c r="H173" i="2"/>
  <c r="H286" i="2"/>
  <c r="O415" i="2"/>
  <c r="O494" i="2"/>
  <c r="H350" i="2"/>
  <c r="H144" i="2"/>
  <c r="O249" i="2"/>
  <c r="O205" i="2"/>
  <c r="O160" i="2"/>
  <c r="O333" i="2"/>
  <c r="H24" i="2"/>
  <c r="H46" i="2"/>
  <c r="H88" i="2"/>
  <c r="H204" i="2"/>
  <c r="H327" i="2"/>
  <c r="H767" i="2" l="1"/>
  <c r="K558" i="2"/>
  <c r="O778" i="2"/>
  <c r="O767" i="2" s="1"/>
  <c r="O720" i="2"/>
  <c r="O606" i="2"/>
  <c r="O698" i="2"/>
  <c r="O668" i="2"/>
  <c r="O740" i="2"/>
  <c r="O750" i="2"/>
  <c r="O747" i="2"/>
  <c r="O729" i="2"/>
  <c r="O726" i="2"/>
  <c r="O677" i="2"/>
  <c r="O664" i="2"/>
  <c r="O650" i="2"/>
  <c r="O703" i="2"/>
  <c r="O762" i="2"/>
  <c r="O756" i="2"/>
  <c r="O713" i="2"/>
  <c r="O707" i="2"/>
  <c r="O601" i="2"/>
  <c r="O46" i="2"/>
  <c r="O24" i="2"/>
  <c r="O540" i="2"/>
  <c r="O633" i="2"/>
  <c r="O688" i="2"/>
  <c r="O640" i="2"/>
  <c r="O618" i="2"/>
  <c r="N558" i="2"/>
  <c r="M6" i="2"/>
  <c r="J6" i="2"/>
  <c r="L6" i="2"/>
  <c r="O597" i="2"/>
  <c r="I6" i="2"/>
  <c r="O579" i="2"/>
  <c r="O553" i="2"/>
  <c r="O517" i="2"/>
  <c r="O493" i="2"/>
  <c r="O470" i="2"/>
  <c r="O443" i="2"/>
  <c r="O431" i="2"/>
  <c r="O414" i="2"/>
  <c r="O392" i="2"/>
  <c r="O365" i="2"/>
  <c r="O350" i="2"/>
  <c r="O327" i="2"/>
  <c r="O286" i="2"/>
  <c r="O247" i="2"/>
  <c r="O232" i="2"/>
  <c r="O204" i="2"/>
  <c r="O173" i="2"/>
  <c r="O158" i="2"/>
  <c r="O144" i="2"/>
  <c r="O121" i="2"/>
  <c r="O88" i="2"/>
  <c r="N7" i="2"/>
  <c r="K7" i="2"/>
  <c r="D6" i="2"/>
  <c r="E6" i="2"/>
  <c r="H558" i="2"/>
  <c r="G6" i="2"/>
  <c r="H7" i="2"/>
  <c r="N6" i="2" l="1"/>
  <c r="K6" i="2"/>
  <c r="O558" i="2"/>
  <c r="O7" i="2"/>
  <c r="H6" i="2"/>
  <c r="O6" i="2" l="1"/>
</calcChain>
</file>

<file path=xl/sharedStrings.xml><?xml version="1.0" encoding="utf-8"?>
<sst xmlns="http://schemas.openxmlformats.org/spreadsheetml/2006/main" count="1755" uniqueCount="731">
  <si>
    <t>大泉学園駅</t>
  </si>
  <si>
    <t>田無駅</t>
  </si>
  <si>
    <t>市　部　計</t>
    <rPh sb="0" eb="1">
      <t>シ</t>
    </rPh>
    <rPh sb="2" eb="3">
      <t>ブ</t>
    </rPh>
    <phoneticPr fontId="4"/>
  </si>
  <si>
    <t>東大和市</t>
    <rPh sb="0" eb="1">
      <t>ヒガシ</t>
    </rPh>
    <rPh sb="1" eb="3">
      <t>ヤマト</t>
    </rPh>
    <rPh sb="3" eb="4">
      <t>シ</t>
    </rPh>
    <phoneticPr fontId="4"/>
  </si>
  <si>
    <t>町　村　部　計</t>
    <rPh sb="0" eb="1">
      <t>マチ</t>
    </rPh>
    <rPh sb="2" eb="3">
      <t>ムラ</t>
    </rPh>
    <rPh sb="4" eb="5">
      <t>ブ</t>
    </rPh>
    <phoneticPr fontId="4"/>
  </si>
  <si>
    <t>駅　　名
(＊放置禁止区域に指定)</t>
    <rPh sb="0" eb="1">
      <t>エキ</t>
    </rPh>
    <rPh sb="3" eb="4">
      <t>メイ</t>
    </rPh>
    <phoneticPr fontId="4"/>
  </si>
  <si>
    <t>羽村市</t>
  </si>
  <si>
    <t>あきる野市</t>
  </si>
  <si>
    <t>-</t>
    <phoneticPr fontId="4"/>
  </si>
  <si>
    <t>　【市部】</t>
    <rPh sb="2" eb="3">
      <t>シ</t>
    </rPh>
    <rPh sb="3" eb="4">
      <t>ブ</t>
    </rPh>
    <phoneticPr fontId="4"/>
  </si>
  <si>
    <t>大
田
区</t>
    <rPh sb="0" eb="1">
      <t>ダイ</t>
    </rPh>
    <rPh sb="6" eb="7">
      <t>タ</t>
    </rPh>
    <rPh sb="12" eb="13">
      <t>ク</t>
    </rPh>
    <phoneticPr fontId="4"/>
  </si>
  <si>
    <t>　【町部】</t>
    <rPh sb="2" eb="3">
      <t>マチ</t>
    </rPh>
    <rPh sb="3" eb="4">
      <t>ブ</t>
    </rPh>
    <phoneticPr fontId="4"/>
  </si>
  <si>
    <t>武蔵野市</t>
  </si>
  <si>
    <t>三鷹市</t>
  </si>
  <si>
    <t>国分寺市</t>
  </si>
  <si>
    <t>国立市</t>
  </si>
  <si>
    <t>狛江市</t>
  </si>
  <si>
    <t>清瀬市</t>
  </si>
  <si>
    <t>多摩市</t>
  </si>
  <si>
    <t>瑞穂町</t>
  </si>
  <si>
    <t>奥多摩町</t>
  </si>
  <si>
    <t>小金井市</t>
  </si>
  <si>
    <t>西東京市</t>
  </si>
  <si>
    <t>綾瀬駅</t>
  </si>
  <si>
    <t>総　　　数</t>
    <rPh sb="0" eb="1">
      <t>フサ</t>
    </rPh>
    <rPh sb="4" eb="5">
      <t>カズ</t>
    </rPh>
    <phoneticPr fontId="4"/>
  </si>
  <si>
    <t>区　部　計</t>
    <rPh sb="0" eb="1">
      <t>ク</t>
    </rPh>
    <rPh sb="2" eb="3">
      <t>ブ</t>
    </rPh>
    <rPh sb="4" eb="5">
      <t>ケイ</t>
    </rPh>
    <phoneticPr fontId="4"/>
  </si>
  <si>
    <t>立
川
市</t>
    <rPh sb="0" eb="1">
      <t>リツ</t>
    </rPh>
    <rPh sb="4" eb="5">
      <t>カワ</t>
    </rPh>
    <rPh sb="8" eb="9">
      <t>シ</t>
    </rPh>
    <phoneticPr fontId="4"/>
  </si>
  <si>
    <t>　　　　・　実収容台数の「自転車」には、一部、「原付・自動二輪」の数値が含まれる場合もある。</t>
    <rPh sb="6" eb="7">
      <t>ジツ</t>
    </rPh>
    <rPh sb="7" eb="9">
      <t>シュウヨウ</t>
    </rPh>
    <rPh sb="13" eb="15">
      <t>ジテン</t>
    </rPh>
    <rPh sb="15" eb="16">
      <t>シャ</t>
    </rPh>
    <rPh sb="20" eb="22">
      <t>イチブ</t>
    </rPh>
    <rPh sb="24" eb="26">
      <t>ゲンツキ</t>
    </rPh>
    <rPh sb="27" eb="29">
      <t>ジドウ</t>
    </rPh>
    <rPh sb="29" eb="31">
      <t>ニリン</t>
    </rPh>
    <rPh sb="33" eb="35">
      <t>スウチ</t>
    </rPh>
    <rPh sb="36" eb="37">
      <t>フク</t>
    </rPh>
    <rPh sb="40" eb="42">
      <t>バアイ</t>
    </rPh>
    <phoneticPr fontId="4"/>
  </si>
  <si>
    <t>　　　　・　収容可能台数の「原付・自二」は、原則として、専用の駐車スペースが設けられている数値を記載している。</t>
    <rPh sb="6" eb="8">
      <t>シュウヨウ</t>
    </rPh>
    <rPh sb="22" eb="24">
      <t>ゲンソク</t>
    </rPh>
    <rPh sb="28" eb="30">
      <t>センヨウ</t>
    </rPh>
    <rPh sb="31" eb="33">
      <t>チュウシャ</t>
    </rPh>
    <rPh sb="38" eb="39">
      <t>モウ</t>
    </rPh>
    <rPh sb="45" eb="47">
      <t>スウチ</t>
    </rPh>
    <rPh sb="48" eb="50">
      <t>キサイ</t>
    </rPh>
    <phoneticPr fontId="4"/>
  </si>
  <si>
    <t>　　　　・　駅の立地によっては、例えば「東京駅」のように複数の区市町村に計上されるものもある。</t>
    <rPh sb="6" eb="7">
      <t>エキ</t>
    </rPh>
    <rPh sb="8" eb="10">
      <t>リッチ</t>
    </rPh>
    <rPh sb="16" eb="17">
      <t>タト</t>
    </rPh>
    <rPh sb="20" eb="22">
      <t>トウキョウ</t>
    </rPh>
    <rPh sb="22" eb="23">
      <t>エキ</t>
    </rPh>
    <rPh sb="28" eb="30">
      <t>フクスウ</t>
    </rPh>
    <rPh sb="31" eb="32">
      <t>ク</t>
    </rPh>
    <rPh sb="32" eb="33">
      <t>シ</t>
    </rPh>
    <rPh sb="33" eb="34">
      <t>チョウ</t>
    </rPh>
    <rPh sb="34" eb="35">
      <t>ソン</t>
    </rPh>
    <rPh sb="36" eb="38">
      <t>ケイジョウ</t>
    </rPh>
    <phoneticPr fontId="4"/>
  </si>
  <si>
    <t>・　駅の立地によっては、例えば「東京駅」のように複数の区市町村に計上されるものもある。</t>
    <rPh sb="2" eb="3">
      <t>エキ</t>
    </rPh>
    <rPh sb="4" eb="6">
      <t>リッチ</t>
    </rPh>
    <rPh sb="12" eb="13">
      <t>タト</t>
    </rPh>
    <rPh sb="16" eb="18">
      <t>トウキョウ</t>
    </rPh>
    <rPh sb="18" eb="19">
      <t>エキ</t>
    </rPh>
    <rPh sb="24" eb="26">
      <t>フクスウ</t>
    </rPh>
    <rPh sb="27" eb="28">
      <t>ク</t>
    </rPh>
    <rPh sb="28" eb="29">
      <t>シ</t>
    </rPh>
    <rPh sb="29" eb="30">
      <t>チョウ</t>
    </rPh>
    <rPh sb="30" eb="31">
      <t>ソン</t>
    </rPh>
    <rPh sb="32" eb="34">
      <t>ケイジョウ</t>
    </rPh>
    <phoneticPr fontId="4"/>
  </si>
  <si>
    <t>江
東
区</t>
    <rPh sb="0" eb="1">
      <t>エ</t>
    </rPh>
    <rPh sb="2" eb="3">
      <t>ヒガシ</t>
    </rPh>
    <rPh sb="4" eb="5">
      <t>ク</t>
    </rPh>
    <phoneticPr fontId="4"/>
  </si>
  <si>
    <t>江
戸
川
区</t>
    <rPh sb="0" eb="1">
      <t>エ</t>
    </rPh>
    <rPh sb="3" eb="4">
      <t>ト</t>
    </rPh>
    <rPh sb="6" eb="7">
      <t>カワ</t>
    </rPh>
    <rPh sb="9" eb="10">
      <t>ク</t>
    </rPh>
    <phoneticPr fontId="4"/>
  </si>
  <si>
    <t>・　＊印がある駅周辺には自転車等駐車場が整備され、放置禁止区域が指定されている。</t>
    <rPh sb="15" eb="16">
      <t>ナド</t>
    </rPh>
    <phoneticPr fontId="4"/>
  </si>
  <si>
    <t>水道橋駅</t>
  </si>
  <si>
    <t>八丁堀駅</t>
  </si>
  <si>
    <t>都庁前駅</t>
  </si>
  <si>
    <t>駒込駅</t>
  </si>
  <si>
    <t>旗の台駅</t>
  </si>
  <si>
    <t>五反田駅</t>
  </si>
  <si>
    <t>大井競馬場前駅</t>
  </si>
  <si>
    <t>下神明駅</t>
  </si>
  <si>
    <t>戸越銀座駅</t>
  </si>
  <si>
    <t>天王洲アイル駅</t>
  </si>
  <si>
    <t>品川シーサイド駅</t>
  </si>
  <si>
    <t>大森駅</t>
  </si>
  <si>
    <t>西大井駅</t>
  </si>
  <si>
    <t>荏原町駅</t>
  </si>
  <si>
    <t>青物横丁駅</t>
  </si>
  <si>
    <t>立会川駅</t>
  </si>
  <si>
    <t>荏原中延駅</t>
  </si>
  <si>
    <t>西小山駅</t>
  </si>
  <si>
    <t>武蔵小山駅</t>
  </si>
  <si>
    <t>目黒駅</t>
  </si>
  <si>
    <t>不動前駅</t>
  </si>
  <si>
    <t>北品川駅</t>
  </si>
  <si>
    <t>大岡山駅</t>
  </si>
  <si>
    <t>北千束駅</t>
  </si>
  <si>
    <t>長原駅</t>
  </si>
  <si>
    <t>洗足池駅</t>
  </si>
  <si>
    <t>石川台駅</t>
  </si>
  <si>
    <t>雪が谷大塚駅</t>
  </si>
  <si>
    <t>御嶽山駅</t>
  </si>
  <si>
    <t>久が原駅</t>
  </si>
  <si>
    <t>千鳥町駅</t>
  </si>
  <si>
    <t>田園調布駅</t>
  </si>
  <si>
    <t>多摩川駅</t>
  </si>
  <si>
    <t>沼部駅</t>
  </si>
  <si>
    <t>鵜の木駅</t>
  </si>
  <si>
    <t>新江古田駅</t>
  </si>
  <si>
    <t>富士見台駅</t>
  </si>
  <si>
    <t>上井草駅</t>
  </si>
  <si>
    <t>板橋駅</t>
  </si>
  <si>
    <t>西巣鴨駅</t>
  </si>
  <si>
    <t>浮間舟渡駅</t>
  </si>
  <si>
    <t>北赤羽駅</t>
  </si>
  <si>
    <t>赤羽駅</t>
  </si>
  <si>
    <t>十条駅</t>
  </si>
  <si>
    <t>東十条駅</t>
  </si>
  <si>
    <t>王子駅</t>
  </si>
  <si>
    <t>上中里駅</t>
  </si>
  <si>
    <t>田端駅</t>
  </si>
  <si>
    <t>尾久駅</t>
  </si>
  <si>
    <t>赤羽岩淵駅</t>
  </si>
  <si>
    <t>志茂駅</t>
  </si>
  <si>
    <t>王子神谷駅</t>
  </si>
  <si>
    <t>本蓮沼駅</t>
  </si>
  <si>
    <t>小竹向原駅</t>
  </si>
  <si>
    <t>上板橋駅</t>
  </si>
  <si>
    <t>東武練馬駅</t>
  </si>
  <si>
    <t>豊島園駅</t>
  </si>
  <si>
    <t>練馬駅</t>
  </si>
  <si>
    <t>江古田駅</t>
  </si>
  <si>
    <t>中村橋駅</t>
  </si>
  <si>
    <t>桜台駅</t>
  </si>
  <si>
    <t>平和台駅</t>
  </si>
  <si>
    <t>石神井公園駅</t>
  </si>
  <si>
    <t>武蔵関駅</t>
  </si>
  <si>
    <t>光が丘駅</t>
  </si>
  <si>
    <t>練馬高野台駅</t>
  </si>
  <si>
    <t>上石神井駅</t>
  </si>
  <si>
    <t>練馬春日町駅</t>
  </si>
  <si>
    <t>保谷駅</t>
  </si>
  <si>
    <t>氷川台駅</t>
  </si>
  <si>
    <t>新桜台駅</t>
  </si>
  <si>
    <t>西国立駅</t>
  </si>
  <si>
    <t>西立川駅</t>
  </si>
  <si>
    <t>玉川上水駅</t>
  </si>
  <si>
    <t>武蔵砂川駅</t>
  </si>
  <si>
    <t>西武立川駅</t>
  </si>
  <si>
    <t>砂川七番駅</t>
  </si>
  <si>
    <t>泉体育館駅</t>
  </si>
  <si>
    <t>高松駅</t>
  </si>
  <si>
    <t>柴崎体育館駅</t>
  </si>
  <si>
    <t>西武柳沢駅</t>
  </si>
  <si>
    <t>東伏見駅</t>
  </si>
  <si>
    <t>・　収容能力の「原付」は、原則として、専用の駐車スペースが設けられている数値を記載している。</t>
    <rPh sb="2" eb="4">
      <t>シュウヨウ</t>
    </rPh>
    <rPh sb="4" eb="6">
      <t>ノウリョク</t>
    </rPh>
    <rPh sb="13" eb="15">
      <t>ゲンソク</t>
    </rPh>
    <rPh sb="19" eb="21">
      <t>センヨウ</t>
    </rPh>
    <rPh sb="22" eb="24">
      <t>チュウシャ</t>
    </rPh>
    <rPh sb="29" eb="30">
      <t>モウ</t>
    </rPh>
    <rPh sb="36" eb="38">
      <t>スウチ</t>
    </rPh>
    <rPh sb="39" eb="41">
      <t>キサイ</t>
    </rPh>
    <phoneticPr fontId="4"/>
  </si>
  <si>
    <t>*</t>
  </si>
  <si>
    <t>半蔵門駅</t>
  </si>
  <si>
    <t>計</t>
    <rPh sb="0" eb="1">
      <t>ケイ</t>
    </rPh>
    <phoneticPr fontId="3"/>
  </si>
  <si>
    <t>東陽町駅</t>
  </si>
  <si>
    <t>亀戸駅</t>
  </si>
  <si>
    <t>亀戸水神駅</t>
  </si>
  <si>
    <t>南砂町駅</t>
  </si>
  <si>
    <t>新木場駅</t>
  </si>
  <si>
    <t>住吉駅</t>
  </si>
  <si>
    <t>西大島駅</t>
  </si>
  <si>
    <t>大島駅</t>
  </si>
  <si>
    <t>東大島駅</t>
  </si>
  <si>
    <t>木場駅</t>
  </si>
  <si>
    <t>門前仲町駅</t>
  </si>
  <si>
    <t>清澄白河駅</t>
  </si>
  <si>
    <t>森下駅</t>
  </si>
  <si>
    <t>潮見駅</t>
  </si>
  <si>
    <t>越中島駅</t>
  </si>
  <si>
    <t>辰巳駅</t>
  </si>
  <si>
    <t>豊洲駅</t>
  </si>
  <si>
    <t>東雲駅</t>
  </si>
  <si>
    <t>東京テレポート駅</t>
  </si>
  <si>
    <t>国際展示場駅、有明駅</t>
  </si>
  <si>
    <t>新豊洲駅</t>
  </si>
  <si>
    <t>市場前駅</t>
  </si>
  <si>
    <t>有明テニスの森駅</t>
  </si>
  <si>
    <t>青海駅</t>
  </si>
  <si>
    <t>テレコムセンター駅</t>
  </si>
  <si>
    <t xml:space="preserve"> </t>
  </si>
  <si>
    <t>千
代
田
区</t>
    <phoneticPr fontId="4"/>
  </si>
  <si>
    <t>中
央
区</t>
    <phoneticPr fontId="4"/>
  </si>
  <si>
    <t>港
区</t>
    <phoneticPr fontId="4"/>
  </si>
  <si>
    <t>（注）　</t>
    <phoneticPr fontId="4"/>
  </si>
  <si>
    <t>青山一丁目駅</t>
    <rPh sb="0" eb="2">
      <t>アオヤマ</t>
    </rPh>
    <rPh sb="2" eb="5">
      <t>イッチョウメ</t>
    </rPh>
    <rPh sb="5" eb="6">
      <t>エキ</t>
    </rPh>
    <phoneticPr fontId="9"/>
  </si>
  <si>
    <t>外苑前駅</t>
    <rPh sb="0" eb="2">
      <t>ガイエン</t>
    </rPh>
    <rPh sb="2" eb="3">
      <t>マエ</t>
    </rPh>
    <rPh sb="3" eb="4">
      <t>エキ</t>
    </rPh>
    <phoneticPr fontId="9"/>
  </si>
  <si>
    <t>赤坂駅</t>
    <rPh sb="0" eb="2">
      <t>アカサカ</t>
    </rPh>
    <rPh sb="2" eb="3">
      <t>エキ</t>
    </rPh>
    <phoneticPr fontId="9"/>
  </si>
  <si>
    <t>乃木坂駅</t>
    <rPh sb="0" eb="3">
      <t>ノギザカ</t>
    </rPh>
    <rPh sb="3" eb="4">
      <t>エキ</t>
    </rPh>
    <phoneticPr fontId="9"/>
  </si>
  <si>
    <t>表参道駅</t>
    <rPh sb="0" eb="3">
      <t>オモテサンドウ</t>
    </rPh>
    <rPh sb="3" eb="4">
      <t>エキ</t>
    </rPh>
    <phoneticPr fontId="9"/>
  </si>
  <si>
    <t>汐留駅</t>
    <rPh sb="0" eb="1">
      <t>シオ</t>
    </rPh>
    <rPh sb="1" eb="2">
      <t>ド</t>
    </rPh>
    <rPh sb="2" eb="3">
      <t>エキ</t>
    </rPh>
    <phoneticPr fontId="9"/>
  </si>
  <si>
    <t>芝浦ふ頭駅</t>
    <rPh sb="0" eb="2">
      <t>シバウラ</t>
    </rPh>
    <rPh sb="3" eb="4">
      <t>アタマ</t>
    </rPh>
    <rPh sb="4" eb="5">
      <t>エキ</t>
    </rPh>
    <phoneticPr fontId="9"/>
  </si>
  <si>
    <t>日の出駅</t>
    <rPh sb="0" eb="1">
      <t>ヒ</t>
    </rPh>
    <rPh sb="2" eb="3">
      <t>デ</t>
    </rPh>
    <rPh sb="3" eb="4">
      <t>エキ</t>
    </rPh>
    <phoneticPr fontId="9"/>
  </si>
  <si>
    <t>竹芝駅</t>
    <rPh sb="0" eb="2">
      <t>タケシバ</t>
    </rPh>
    <rPh sb="2" eb="3">
      <t>エキ</t>
    </rPh>
    <phoneticPr fontId="9"/>
  </si>
  <si>
    <t>お台場海浜公園駅</t>
    <rPh sb="1" eb="3">
      <t>ダイバ</t>
    </rPh>
    <rPh sb="3" eb="5">
      <t>カイヒン</t>
    </rPh>
    <rPh sb="5" eb="7">
      <t>コウエン</t>
    </rPh>
    <rPh sb="7" eb="8">
      <t>エキ</t>
    </rPh>
    <phoneticPr fontId="9"/>
  </si>
  <si>
    <t>台場駅</t>
    <rPh sb="0" eb="2">
      <t>ダイバ</t>
    </rPh>
    <rPh sb="2" eb="3">
      <t>エキ</t>
    </rPh>
    <phoneticPr fontId="9"/>
  </si>
  <si>
    <t>溜池山王駅</t>
    <rPh sb="0" eb="2">
      <t>タメイケ</t>
    </rPh>
    <rPh sb="2" eb="4">
      <t>サンノウ</t>
    </rPh>
    <rPh sb="4" eb="5">
      <t>エキ</t>
    </rPh>
    <phoneticPr fontId="9"/>
  </si>
  <si>
    <t>麻布十番駅</t>
    <rPh sb="0" eb="2">
      <t>アザブ</t>
    </rPh>
    <rPh sb="2" eb="4">
      <t>ジュウバン</t>
    </rPh>
    <rPh sb="4" eb="5">
      <t>エキ</t>
    </rPh>
    <phoneticPr fontId="9"/>
  </si>
  <si>
    <t>六本木一丁目駅</t>
    <rPh sb="0" eb="3">
      <t>ロッポンギ</t>
    </rPh>
    <rPh sb="3" eb="6">
      <t>イッチョウメ</t>
    </rPh>
    <rPh sb="6" eb="7">
      <t>エキ</t>
    </rPh>
    <phoneticPr fontId="9"/>
  </si>
  <si>
    <t>白金高輪駅</t>
    <rPh sb="0" eb="2">
      <t>シロカネ</t>
    </rPh>
    <rPh sb="2" eb="4">
      <t>タカナワ</t>
    </rPh>
    <rPh sb="4" eb="5">
      <t>エキ</t>
    </rPh>
    <phoneticPr fontId="9"/>
  </si>
  <si>
    <t>白金台駅</t>
    <rPh sb="0" eb="2">
      <t>シロカネ</t>
    </rPh>
    <rPh sb="2" eb="3">
      <t>ダイ</t>
    </rPh>
    <rPh sb="3" eb="4">
      <t>エキ</t>
    </rPh>
    <phoneticPr fontId="9"/>
  </si>
  <si>
    <t>赤羽橋駅</t>
    <rPh sb="0" eb="2">
      <t>アカバネ</t>
    </rPh>
    <rPh sb="2" eb="3">
      <t>バシ</t>
    </rPh>
    <rPh sb="3" eb="4">
      <t>エキ</t>
    </rPh>
    <phoneticPr fontId="9"/>
  </si>
  <si>
    <t>新
宿
区</t>
    <phoneticPr fontId="4"/>
  </si>
  <si>
    <t>文
京
区</t>
    <phoneticPr fontId="4"/>
  </si>
  <si>
    <t>台
東
区</t>
    <phoneticPr fontId="4"/>
  </si>
  <si>
    <t>墨
田
区</t>
    <phoneticPr fontId="4"/>
  </si>
  <si>
    <t>江
東
区</t>
    <phoneticPr fontId="4"/>
  </si>
  <si>
    <t>品
川
区</t>
    <phoneticPr fontId="4"/>
  </si>
  <si>
    <t>目
黒
区</t>
    <phoneticPr fontId="4"/>
  </si>
  <si>
    <t>大
田
区</t>
    <phoneticPr fontId="4"/>
  </si>
  <si>
    <t>世
田
谷
区</t>
    <phoneticPr fontId="4"/>
  </si>
  <si>
    <t>渋
谷
区</t>
    <phoneticPr fontId="4"/>
  </si>
  <si>
    <t>中
野
区</t>
    <phoneticPr fontId="4"/>
  </si>
  <si>
    <t>杉
並
区</t>
    <phoneticPr fontId="4"/>
  </si>
  <si>
    <t>豊
島
区</t>
    <phoneticPr fontId="4"/>
  </si>
  <si>
    <t>北
区</t>
    <phoneticPr fontId="4"/>
  </si>
  <si>
    <t>荒
川
区</t>
    <phoneticPr fontId="4"/>
  </si>
  <si>
    <t>板
橋
区</t>
    <phoneticPr fontId="4"/>
  </si>
  <si>
    <t>板
橋
区</t>
    <phoneticPr fontId="4"/>
  </si>
  <si>
    <t>練
馬
区</t>
    <phoneticPr fontId="4"/>
  </si>
  <si>
    <t>足
立
区</t>
    <phoneticPr fontId="4"/>
  </si>
  <si>
    <t>葛
飾
区</t>
    <phoneticPr fontId="4"/>
  </si>
  <si>
    <t>八
王
子
市</t>
    <phoneticPr fontId="4"/>
  </si>
  <si>
    <t>青
梅
市</t>
    <phoneticPr fontId="4"/>
  </si>
  <si>
    <t>府
中
市</t>
    <phoneticPr fontId="4"/>
  </si>
  <si>
    <t>昭
島
市</t>
    <phoneticPr fontId="4"/>
  </si>
  <si>
    <t>調
布
市</t>
    <phoneticPr fontId="4"/>
  </si>
  <si>
    <t>町
田
市</t>
    <phoneticPr fontId="4"/>
  </si>
  <si>
    <t>小
平
市</t>
    <phoneticPr fontId="4"/>
  </si>
  <si>
    <t>日
野
市</t>
    <phoneticPr fontId="4"/>
  </si>
  <si>
    <t>東
村
山
市</t>
    <phoneticPr fontId="4"/>
  </si>
  <si>
    <t>福
生
市</t>
    <phoneticPr fontId="4"/>
  </si>
  <si>
    <t>東久留米市</t>
    <phoneticPr fontId="4"/>
  </si>
  <si>
    <t>稲
城
市</t>
    <phoneticPr fontId="4"/>
  </si>
  <si>
    <t>日の出町</t>
    <phoneticPr fontId="4"/>
  </si>
  <si>
    <t>-</t>
  </si>
  <si>
    <t>放置台数
（Ａ）</t>
    <rPh sb="0" eb="2">
      <t>ホウチ</t>
    </rPh>
    <rPh sb="2" eb="4">
      <t>ダイスウ</t>
    </rPh>
    <phoneticPr fontId="21"/>
  </si>
  <si>
    <t>実収容台数
（Ｂ）</t>
    <rPh sb="0" eb="1">
      <t>ジツ</t>
    </rPh>
    <rPh sb="1" eb="3">
      <t>シュウヨウ</t>
    </rPh>
    <rPh sb="3" eb="4">
      <t>ダイ</t>
    </rPh>
    <rPh sb="4" eb="5">
      <t>カズ</t>
    </rPh>
    <phoneticPr fontId="21"/>
  </si>
  <si>
    <t>収容能力
（Ｃ）</t>
    <rPh sb="0" eb="2">
      <t>シュウヨウ</t>
    </rPh>
    <rPh sb="2" eb="4">
      <t>ノウリョク</t>
    </rPh>
    <phoneticPr fontId="21"/>
  </si>
  <si>
    <t>乗入台数(A)+(B)</t>
    <rPh sb="0" eb="1">
      <t>ジョウ</t>
    </rPh>
    <rPh sb="1" eb="2">
      <t>イ</t>
    </rPh>
    <rPh sb="2" eb="3">
      <t>ダイ</t>
    </rPh>
    <rPh sb="3" eb="4">
      <t>カズ</t>
    </rPh>
    <phoneticPr fontId="21"/>
  </si>
  <si>
    <t>自転車</t>
    <rPh sb="0" eb="3">
      <t>ジテンシャ</t>
    </rPh>
    <phoneticPr fontId="21"/>
  </si>
  <si>
    <t>原付</t>
    <rPh sb="0" eb="2">
      <t>ゲンツキ</t>
    </rPh>
    <phoneticPr fontId="21"/>
  </si>
  <si>
    <t>自二</t>
  </si>
  <si>
    <t>計</t>
    <rPh sb="0" eb="1">
      <t>ケイ</t>
    </rPh>
    <phoneticPr fontId="21"/>
  </si>
  <si>
    <t>有楽町駅</t>
    <rPh sb="0" eb="3">
      <t>ユウラクチョウ</t>
    </rPh>
    <rPh sb="3" eb="4">
      <t>エキ</t>
    </rPh>
    <phoneticPr fontId="9"/>
  </si>
  <si>
    <t>東京駅</t>
    <rPh sb="0" eb="2">
      <t>トウキョウ</t>
    </rPh>
    <rPh sb="2" eb="3">
      <t>エキ</t>
    </rPh>
    <phoneticPr fontId="9"/>
  </si>
  <si>
    <t>神田駅</t>
    <rPh sb="0" eb="2">
      <t>カンダ</t>
    </rPh>
    <rPh sb="2" eb="3">
      <t>エキ</t>
    </rPh>
    <phoneticPr fontId="9"/>
  </si>
  <si>
    <t>秋葉原駅</t>
    <rPh sb="0" eb="3">
      <t>アキハバラ</t>
    </rPh>
    <rPh sb="3" eb="4">
      <t>エキ</t>
    </rPh>
    <phoneticPr fontId="9"/>
  </si>
  <si>
    <t>御茶ノ水駅</t>
    <rPh sb="0" eb="2">
      <t>オチャ</t>
    </rPh>
    <rPh sb="3" eb="4">
      <t>ミズ</t>
    </rPh>
    <rPh sb="4" eb="5">
      <t>エキ</t>
    </rPh>
    <phoneticPr fontId="9"/>
  </si>
  <si>
    <t>水道橋駅</t>
    <rPh sb="0" eb="4">
      <t>スイドウバシエキ</t>
    </rPh>
    <phoneticPr fontId="9"/>
  </si>
  <si>
    <t>飯田橋駅</t>
    <rPh sb="0" eb="4">
      <t>イイダバシエキ</t>
    </rPh>
    <phoneticPr fontId="9"/>
  </si>
  <si>
    <t>四ツ谷駅</t>
    <rPh sb="0" eb="1">
      <t>ヨ</t>
    </rPh>
    <rPh sb="2" eb="4">
      <t>ヤエキ</t>
    </rPh>
    <phoneticPr fontId="9"/>
  </si>
  <si>
    <t>岩本町駅</t>
    <rPh sb="0" eb="3">
      <t>イワモトチョウ</t>
    </rPh>
    <rPh sb="3" eb="4">
      <t>エキ</t>
    </rPh>
    <phoneticPr fontId="9"/>
  </si>
  <si>
    <t>神保町駅</t>
    <rPh sb="0" eb="4">
      <t>ジンボウチョウエキ</t>
    </rPh>
    <phoneticPr fontId="9"/>
  </si>
  <si>
    <t>九段下駅</t>
    <rPh sb="0" eb="4">
      <t>クダンシタエキ</t>
    </rPh>
    <phoneticPr fontId="9"/>
  </si>
  <si>
    <t>末広町駅</t>
    <rPh sb="0" eb="4">
      <t>スエヒロチョウエキ</t>
    </rPh>
    <phoneticPr fontId="9"/>
  </si>
  <si>
    <t>大手町駅</t>
    <rPh sb="0" eb="3">
      <t>オオテマチ</t>
    </rPh>
    <rPh sb="3" eb="4">
      <t>エキ</t>
    </rPh>
    <phoneticPr fontId="7"/>
  </si>
  <si>
    <t>銀座駅</t>
    <rPh sb="0" eb="2">
      <t>ギンザ</t>
    </rPh>
    <rPh sb="2" eb="3">
      <t>エキ</t>
    </rPh>
    <phoneticPr fontId="9"/>
  </si>
  <si>
    <t>東銀座駅</t>
    <rPh sb="0" eb="1">
      <t>ヒガシ</t>
    </rPh>
    <rPh sb="1" eb="3">
      <t>ギンザ</t>
    </rPh>
    <rPh sb="3" eb="4">
      <t>エキ</t>
    </rPh>
    <phoneticPr fontId="9"/>
  </si>
  <si>
    <t>銀座一丁目駅</t>
    <rPh sb="0" eb="2">
      <t>ギンザ</t>
    </rPh>
    <rPh sb="2" eb="5">
      <t>イッチョウメ</t>
    </rPh>
    <rPh sb="5" eb="6">
      <t>エキ</t>
    </rPh>
    <phoneticPr fontId="9"/>
  </si>
  <si>
    <t>築地駅</t>
    <rPh sb="0" eb="2">
      <t>ツキジ</t>
    </rPh>
    <rPh sb="2" eb="3">
      <t>エキ</t>
    </rPh>
    <phoneticPr fontId="9"/>
  </si>
  <si>
    <t>築地市場駅</t>
    <rPh sb="0" eb="2">
      <t>ツキジ</t>
    </rPh>
    <rPh sb="2" eb="4">
      <t>シジョウ</t>
    </rPh>
    <rPh sb="4" eb="5">
      <t>エキ</t>
    </rPh>
    <phoneticPr fontId="9"/>
  </si>
  <si>
    <t>新富町駅</t>
    <rPh sb="0" eb="3">
      <t>シントミチョウ</t>
    </rPh>
    <rPh sb="3" eb="4">
      <t>エキ</t>
    </rPh>
    <phoneticPr fontId="9"/>
  </si>
  <si>
    <t>京橋駅</t>
    <rPh sb="0" eb="2">
      <t>キョウバシ</t>
    </rPh>
    <rPh sb="2" eb="3">
      <t>エキ</t>
    </rPh>
    <phoneticPr fontId="9"/>
  </si>
  <si>
    <t>宝町駅</t>
    <rPh sb="0" eb="2">
      <t>タカラチョウ</t>
    </rPh>
    <rPh sb="2" eb="3">
      <t>エキ</t>
    </rPh>
    <phoneticPr fontId="9"/>
  </si>
  <si>
    <t>茅場町駅</t>
    <rPh sb="0" eb="4">
      <t>カヤバチョウエキ</t>
    </rPh>
    <phoneticPr fontId="9"/>
  </si>
  <si>
    <t>新日本橋駅</t>
    <rPh sb="0" eb="4">
      <t>シンニホンバシ</t>
    </rPh>
    <rPh sb="4" eb="5">
      <t>エキ</t>
    </rPh>
    <phoneticPr fontId="9"/>
  </si>
  <si>
    <t>小伝馬町駅</t>
    <rPh sb="0" eb="5">
      <t>コデンマチョウエキ</t>
    </rPh>
    <phoneticPr fontId="9"/>
  </si>
  <si>
    <t>三越前駅</t>
    <rPh sb="0" eb="2">
      <t>ミツコシ</t>
    </rPh>
    <rPh sb="2" eb="3">
      <t>マエ</t>
    </rPh>
    <rPh sb="3" eb="4">
      <t>エキ</t>
    </rPh>
    <phoneticPr fontId="9"/>
  </si>
  <si>
    <t>日本橋駅</t>
    <rPh sb="0" eb="3">
      <t>ニホンバシ</t>
    </rPh>
    <rPh sb="3" eb="4">
      <t>エキ</t>
    </rPh>
    <phoneticPr fontId="9"/>
  </si>
  <si>
    <t>水天宮前駅</t>
    <rPh sb="0" eb="3">
      <t>スイテングウ</t>
    </rPh>
    <rPh sb="3" eb="4">
      <t>マエ</t>
    </rPh>
    <rPh sb="4" eb="5">
      <t>エキ</t>
    </rPh>
    <phoneticPr fontId="9"/>
  </si>
  <si>
    <t>人形町駅</t>
    <rPh sb="0" eb="4">
      <t>ニンギョウチョウエキ</t>
    </rPh>
    <phoneticPr fontId="9"/>
  </si>
  <si>
    <t>浜町駅</t>
    <rPh sb="0" eb="2">
      <t>ハマチョウ</t>
    </rPh>
    <rPh sb="2" eb="3">
      <t>エキ</t>
    </rPh>
    <phoneticPr fontId="9"/>
  </si>
  <si>
    <t>勝どき駅</t>
    <rPh sb="0" eb="1">
      <t>カチ</t>
    </rPh>
    <rPh sb="3" eb="4">
      <t>エキ</t>
    </rPh>
    <phoneticPr fontId="9"/>
  </si>
  <si>
    <t>月島駅</t>
    <rPh sb="0" eb="2">
      <t>ツキシマ</t>
    </rPh>
    <rPh sb="2" eb="3">
      <t>エキ</t>
    </rPh>
    <phoneticPr fontId="9"/>
  </si>
  <si>
    <t>新橋駅</t>
    <rPh sb="0" eb="2">
      <t>シンバシ</t>
    </rPh>
    <rPh sb="2" eb="3">
      <t>エキ</t>
    </rPh>
    <phoneticPr fontId="9"/>
  </si>
  <si>
    <t>浜松町駅</t>
    <rPh sb="0" eb="3">
      <t>ハママツチョウ</t>
    </rPh>
    <rPh sb="3" eb="4">
      <t>エキ</t>
    </rPh>
    <phoneticPr fontId="9"/>
  </si>
  <si>
    <t>品川駅</t>
    <rPh sb="0" eb="2">
      <t>シナガワ</t>
    </rPh>
    <rPh sb="2" eb="3">
      <t>エキ</t>
    </rPh>
    <phoneticPr fontId="9"/>
  </si>
  <si>
    <t>芝公園駅</t>
    <rPh sb="0" eb="3">
      <t>シバコウエン</t>
    </rPh>
    <rPh sb="3" eb="4">
      <t>エキ</t>
    </rPh>
    <phoneticPr fontId="9"/>
  </si>
  <si>
    <t>御成門駅</t>
    <rPh sb="0" eb="3">
      <t>オナリモン</t>
    </rPh>
    <rPh sb="3" eb="4">
      <t>エキ</t>
    </rPh>
    <phoneticPr fontId="9"/>
  </si>
  <si>
    <t>内幸町駅</t>
    <rPh sb="0" eb="3">
      <t>ウチサイワイチョウ</t>
    </rPh>
    <rPh sb="3" eb="4">
      <t>エキ</t>
    </rPh>
    <phoneticPr fontId="9"/>
  </si>
  <si>
    <t>大門駅</t>
    <rPh sb="0" eb="2">
      <t>ダイモン</t>
    </rPh>
    <rPh sb="2" eb="3">
      <t>エキ</t>
    </rPh>
    <phoneticPr fontId="9"/>
  </si>
  <si>
    <t>泉岳寺駅</t>
    <rPh sb="0" eb="3">
      <t>センガクジ</t>
    </rPh>
    <rPh sb="3" eb="4">
      <t>エキ</t>
    </rPh>
    <phoneticPr fontId="9"/>
  </si>
  <si>
    <t>高輪台駅</t>
    <rPh sb="0" eb="2">
      <t>タカナワ</t>
    </rPh>
    <rPh sb="2" eb="3">
      <t>ダイ</t>
    </rPh>
    <rPh sb="3" eb="4">
      <t>エキ</t>
    </rPh>
    <phoneticPr fontId="9"/>
  </si>
  <si>
    <t>神谷町駅</t>
    <rPh sb="0" eb="3">
      <t>カミヤチョウ</t>
    </rPh>
    <rPh sb="3" eb="4">
      <t>エキ</t>
    </rPh>
    <phoneticPr fontId="9"/>
  </si>
  <si>
    <t>六本木駅</t>
    <rPh sb="0" eb="3">
      <t>ロッポンギ</t>
    </rPh>
    <rPh sb="3" eb="4">
      <t>エキ</t>
    </rPh>
    <phoneticPr fontId="9"/>
  </si>
  <si>
    <t>広尾駅</t>
    <rPh sb="0" eb="2">
      <t>ヒロオ</t>
    </rPh>
    <rPh sb="2" eb="3">
      <t>エキ</t>
    </rPh>
    <phoneticPr fontId="9"/>
  </si>
  <si>
    <t>虎ノ門駅</t>
    <rPh sb="0" eb="1">
      <t>トラ</t>
    </rPh>
    <rPh sb="2" eb="3">
      <t>モン</t>
    </rPh>
    <rPh sb="3" eb="4">
      <t>エキ</t>
    </rPh>
    <phoneticPr fontId="9"/>
  </si>
  <si>
    <t>赤坂見附駅</t>
    <rPh sb="0" eb="2">
      <t>アカサカ</t>
    </rPh>
    <rPh sb="2" eb="4">
      <t>ミツケ</t>
    </rPh>
    <rPh sb="4" eb="5">
      <t>エキ</t>
    </rPh>
    <phoneticPr fontId="9"/>
  </si>
  <si>
    <t>新宿駅</t>
    <rPh sb="0" eb="3">
      <t>シンジュクエキ</t>
    </rPh>
    <phoneticPr fontId="9"/>
  </si>
  <si>
    <t>新宿西口駅</t>
    <rPh sb="0" eb="2">
      <t>シンジュク</t>
    </rPh>
    <rPh sb="2" eb="4">
      <t>ニシグチ</t>
    </rPh>
    <rPh sb="4" eb="5">
      <t>エキ</t>
    </rPh>
    <phoneticPr fontId="9"/>
  </si>
  <si>
    <t>西武新宿駅</t>
    <rPh sb="0" eb="2">
      <t>セイブ</t>
    </rPh>
    <rPh sb="2" eb="4">
      <t>シンジュク</t>
    </rPh>
    <rPh sb="4" eb="5">
      <t>エキ</t>
    </rPh>
    <phoneticPr fontId="9"/>
  </si>
  <si>
    <t>西新宿駅</t>
    <rPh sb="0" eb="3">
      <t>ニシシンジュク</t>
    </rPh>
    <rPh sb="3" eb="4">
      <t>エキ</t>
    </rPh>
    <phoneticPr fontId="9"/>
  </si>
  <si>
    <t>新大久保駅</t>
    <rPh sb="0" eb="5">
      <t>シンオオクボエキ</t>
    </rPh>
    <phoneticPr fontId="9"/>
  </si>
  <si>
    <t>大久保駅</t>
    <rPh sb="0" eb="3">
      <t>オオクボ</t>
    </rPh>
    <rPh sb="3" eb="4">
      <t>エキ</t>
    </rPh>
    <phoneticPr fontId="9"/>
  </si>
  <si>
    <t>四ツ谷駅</t>
    <rPh sb="0" eb="1">
      <t>ヨ</t>
    </rPh>
    <rPh sb="2" eb="3">
      <t>ヤ</t>
    </rPh>
    <rPh sb="3" eb="4">
      <t>エキ</t>
    </rPh>
    <phoneticPr fontId="9"/>
  </si>
  <si>
    <t>信濃町駅</t>
    <rPh sb="0" eb="4">
      <t>シナノマチエキ</t>
    </rPh>
    <phoneticPr fontId="9"/>
  </si>
  <si>
    <t>四谷三丁目駅</t>
    <rPh sb="0" eb="2">
      <t>ヨツヤ</t>
    </rPh>
    <rPh sb="2" eb="5">
      <t>サンチョウメ</t>
    </rPh>
    <rPh sb="5" eb="6">
      <t>エキ</t>
    </rPh>
    <phoneticPr fontId="9"/>
  </si>
  <si>
    <t>新宿御苑前駅</t>
    <rPh sb="0" eb="2">
      <t>シンジュク</t>
    </rPh>
    <rPh sb="2" eb="4">
      <t>ギョエン</t>
    </rPh>
    <rPh sb="4" eb="5">
      <t>マエ</t>
    </rPh>
    <rPh sb="5" eb="6">
      <t>エキ</t>
    </rPh>
    <phoneticPr fontId="9"/>
  </si>
  <si>
    <t>新宿三丁目駅</t>
    <rPh sb="0" eb="2">
      <t>シンジュク</t>
    </rPh>
    <rPh sb="2" eb="5">
      <t>サンチョウメ</t>
    </rPh>
    <rPh sb="5" eb="6">
      <t>エキ</t>
    </rPh>
    <phoneticPr fontId="9"/>
  </si>
  <si>
    <t>曙橋駅</t>
    <rPh sb="0" eb="3">
      <t>アケボノバシエキ</t>
    </rPh>
    <phoneticPr fontId="9"/>
  </si>
  <si>
    <t>神楽坂駅</t>
    <rPh sb="0" eb="3">
      <t>カグラザカ</t>
    </rPh>
    <rPh sb="3" eb="4">
      <t>エキ</t>
    </rPh>
    <phoneticPr fontId="9"/>
  </si>
  <si>
    <t>早稲田駅</t>
    <rPh sb="0" eb="3">
      <t>ワセダ</t>
    </rPh>
    <rPh sb="3" eb="4">
      <t>エキ</t>
    </rPh>
    <phoneticPr fontId="9"/>
  </si>
  <si>
    <t>高田馬場駅</t>
    <rPh sb="0" eb="5">
      <t>タカダノババエキ</t>
    </rPh>
    <phoneticPr fontId="9"/>
  </si>
  <si>
    <t>落合駅</t>
    <rPh sb="0" eb="2">
      <t>オチアイ</t>
    </rPh>
    <rPh sb="2" eb="3">
      <t>エキ</t>
    </rPh>
    <phoneticPr fontId="9"/>
  </si>
  <si>
    <t>下落合駅</t>
    <rPh sb="0" eb="4">
      <t>シモオチアイエキ</t>
    </rPh>
    <phoneticPr fontId="9"/>
  </si>
  <si>
    <t>中井駅</t>
    <rPh sb="0" eb="2">
      <t>ナカイ</t>
    </rPh>
    <rPh sb="2" eb="3">
      <t>エキ</t>
    </rPh>
    <phoneticPr fontId="9"/>
  </si>
  <si>
    <t>都電早稲田駅</t>
    <rPh sb="0" eb="2">
      <t>トデン</t>
    </rPh>
    <rPh sb="2" eb="5">
      <t>ワセダ</t>
    </rPh>
    <rPh sb="5" eb="6">
      <t>エキ</t>
    </rPh>
    <phoneticPr fontId="9"/>
  </si>
  <si>
    <t>都電面影橋駅</t>
    <rPh sb="0" eb="2">
      <t>トデン</t>
    </rPh>
    <rPh sb="2" eb="6">
      <t>オモカゲバシエキ</t>
    </rPh>
    <phoneticPr fontId="9"/>
  </si>
  <si>
    <t>落合南長崎駅</t>
    <rPh sb="0" eb="2">
      <t>オチアイ</t>
    </rPh>
    <rPh sb="2" eb="3">
      <t>ミナミ</t>
    </rPh>
    <rPh sb="3" eb="5">
      <t>ナガサキ</t>
    </rPh>
    <rPh sb="5" eb="6">
      <t>エキ</t>
    </rPh>
    <phoneticPr fontId="9"/>
  </si>
  <si>
    <t>東新宿駅</t>
    <rPh sb="0" eb="1">
      <t>ヒガシ</t>
    </rPh>
    <rPh sb="1" eb="4">
      <t>シンジュクエキ</t>
    </rPh>
    <phoneticPr fontId="9"/>
  </si>
  <si>
    <t>若松河田駅</t>
    <rPh sb="0" eb="5">
      <t>ワカマツカワダエキ</t>
    </rPh>
    <phoneticPr fontId="9"/>
  </si>
  <si>
    <t>牛込柳町駅</t>
    <rPh sb="0" eb="2">
      <t>ウシゴメ</t>
    </rPh>
    <rPh sb="2" eb="4">
      <t>ヤナギチョウ</t>
    </rPh>
    <rPh sb="4" eb="5">
      <t>エキ</t>
    </rPh>
    <phoneticPr fontId="9"/>
  </si>
  <si>
    <t>牛込神楽坂駅</t>
    <rPh sb="0" eb="2">
      <t>ウシゴメ</t>
    </rPh>
    <rPh sb="2" eb="5">
      <t>カグラザカ</t>
    </rPh>
    <rPh sb="5" eb="6">
      <t>エキ</t>
    </rPh>
    <phoneticPr fontId="9"/>
  </si>
  <si>
    <t>国立競技場駅</t>
    <rPh sb="0" eb="2">
      <t>コクリツ</t>
    </rPh>
    <rPh sb="2" eb="5">
      <t>キョウギジョウ</t>
    </rPh>
    <rPh sb="5" eb="6">
      <t>エキ</t>
    </rPh>
    <phoneticPr fontId="9"/>
  </si>
  <si>
    <t>西早稲田駅</t>
    <rPh sb="0" eb="4">
      <t>ニシワセダ</t>
    </rPh>
    <rPh sb="4" eb="5">
      <t>エキ</t>
    </rPh>
    <phoneticPr fontId="9"/>
  </si>
  <si>
    <t>初台駅</t>
    <rPh sb="0" eb="2">
      <t>ハツダイ</t>
    </rPh>
    <rPh sb="2" eb="3">
      <t>エキ</t>
    </rPh>
    <phoneticPr fontId="9"/>
  </si>
  <si>
    <t>西新宿五丁目駅</t>
    <rPh sb="0" eb="3">
      <t>ニシシンジュク</t>
    </rPh>
    <rPh sb="3" eb="6">
      <t>ゴチョウメ</t>
    </rPh>
    <rPh sb="6" eb="7">
      <t>エキ</t>
    </rPh>
    <phoneticPr fontId="9"/>
  </si>
  <si>
    <t>新大塚駅</t>
    <rPh sb="0" eb="1">
      <t>シン</t>
    </rPh>
    <rPh sb="1" eb="3">
      <t>オオツカ</t>
    </rPh>
    <rPh sb="3" eb="4">
      <t>エキ</t>
    </rPh>
    <phoneticPr fontId="6"/>
  </si>
  <si>
    <t>茗荷谷駅</t>
    <rPh sb="0" eb="3">
      <t>ミョウガダニ</t>
    </rPh>
    <rPh sb="3" eb="4">
      <t>エキ</t>
    </rPh>
    <phoneticPr fontId="6"/>
  </si>
  <si>
    <t>後楽園駅</t>
    <rPh sb="0" eb="3">
      <t>コウラクエン</t>
    </rPh>
    <rPh sb="3" eb="4">
      <t>エキ</t>
    </rPh>
    <phoneticPr fontId="6"/>
  </si>
  <si>
    <t>本郷三丁目駅</t>
    <rPh sb="0" eb="5">
      <t>ホンゴウサンチョウメ</t>
    </rPh>
    <phoneticPr fontId="6"/>
  </si>
  <si>
    <t>御茶ノ水駅</t>
    <rPh sb="0" eb="2">
      <t>オチャ</t>
    </rPh>
    <rPh sb="3" eb="4">
      <t>ミズ</t>
    </rPh>
    <phoneticPr fontId="6"/>
  </si>
  <si>
    <t>湯島駅</t>
    <rPh sb="0" eb="2">
      <t>ユシマ</t>
    </rPh>
    <phoneticPr fontId="6"/>
  </si>
  <si>
    <t>根津駅</t>
    <rPh sb="0" eb="2">
      <t>ネヅ</t>
    </rPh>
    <phoneticPr fontId="6"/>
  </si>
  <si>
    <t>千駄木駅</t>
    <rPh sb="0" eb="3">
      <t>センダギ</t>
    </rPh>
    <phoneticPr fontId="6"/>
  </si>
  <si>
    <t>護国寺駅</t>
    <rPh sb="0" eb="3">
      <t>ゴコクジ</t>
    </rPh>
    <phoneticPr fontId="6"/>
  </si>
  <si>
    <t>江戸川橋駅</t>
    <rPh sb="0" eb="4">
      <t>エドガワバシ</t>
    </rPh>
    <phoneticPr fontId="6"/>
  </si>
  <si>
    <t>飯田橋駅</t>
    <rPh sb="0" eb="3">
      <t>イイダバシ</t>
    </rPh>
    <phoneticPr fontId="6"/>
  </si>
  <si>
    <t>東大前駅</t>
    <rPh sb="0" eb="2">
      <t>トウダイ</t>
    </rPh>
    <rPh sb="2" eb="3">
      <t>マエ</t>
    </rPh>
    <phoneticPr fontId="6"/>
  </si>
  <si>
    <t>本駒込駅</t>
    <rPh sb="0" eb="3">
      <t>ホンコマゴメ</t>
    </rPh>
    <phoneticPr fontId="6"/>
  </si>
  <si>
    <t>駒込駅</t>
    <rPh sb="0" eb="2">
      <t>コマゴメ</t>
    </rPh>
    <phoneticPr fontId="6"/>
  </si>
  <si>
    <t>巣鴨駅</t>
    <rPh sb="0" eb="2">
      <t>スガモ</t>
    </rPh>
    <phoneticPr fontId="6"/>
  </si>
  <si>
    <t>千石駅</t>
    <rPh sb="0" eb="2">
      <t>センゴク</t>
    </rPh>
    <phoneticPr fontId="6"/>
  </si>
  <si>
    <t>白山駅</t>
    <rPh sb="0" eb="2">
      <t>ハクサン</t>
    </rPh>
    <phoneticPr fontId="6"/>
  </si>
  <si>
    <t>春日駅</t>
    <rPh sb="0" eb="2">
      <t>カスガ</t>
    </rPh>
    <phoneticPr fontId="6"/>
  </si>
  <si>
    <t>鶯谷駅</t>
    <rPh sb="0" eb="2">
      <t>ウグイスダニ</t>
    </rPh>
    <rPh sb="2" eb="3">
      <t>エキ</t>
    </rPh>
    <phoneticPr fontId="9"/>
  </si>
  <si>
    <t>上野駅</t>
    <rPh sb="0" eb="3">
      <t>ウエノエキ</t>
    </rPh>
    <phoneticPr fontId="9"/>
  </si>
  <si>
    <t>稲荷町駅</t>
    <rPh sb="0" eb="3">
      <t>イナリチョウ</t>
    </rPh>
    <rPh sb="3" eb="4">
      <t>エキ</t>
    </rPh>
    <phoneticPr fontId="9"/>
  </si>
  <si>
    <t>入谷駅</t>
    <rPh sb="0" eb="2">
      <t>イリヤ</t>
    </rPh>
    <rPh sb="2" eb="3">
      <t>エキ</t>
    </rPh>
    <phoneticPr fontId="9"/>
  </si>
  <si>
    <t>三ノ輪駅</t>
    <rPh sb="0" eb="1">
      <t>ミ</t>
    </rPh>
    <rPh sb="2" eb="3">
      <t>ワ</t>
    </rPh>
    <rPh sb="3" eb="4">
      <t>エキ</t>
    </rPh>
    <phoneticPr fontId="9"/>
  </si>
  <si>
    <t>浅草駅</t>
    <rPh sb="0" eb="3">
      <t>アサクサエキ</t>
    </rPh>
    <phoneticPr fontId="9"/>
  </si>
  <si>
    <t>つくばエクスプレス浅草駅</t>
    <rPh sb="9" eb="11">
      <t>アサクサ</t>
    </rPh>
    <rPh sb="11" eb="12">
      <t>エキ</t>
    </rPh>
    <phoneticPr fontId="9"/>
  </si>
  <si>
    <t>田原町駅</t>
    <rPh sb="0" eb="2">
      <t>タハラ</t>
    </rPh>
    <rPh sb="2" eb="3">
      <t>マチ</t>
    </rPh>
    <rPh sb="3" eb="4">
      <t>エキ</t>
    </rPh>
    <phoneticPr fontId="9"/>
  </si>
  <si>
    <t>浅草橋駅</t>
    <rPh sb="0" eb="4">
      <t>アサクサバシエキ</t>
    </rPh>
    <phoneticPr fontId="9"/>
  </si>
  <si>
    <t>蔵前駅</t>
    <rPh sb="0" eb="2">
      <t>クラマエ</t>
    </rPh>
    <rPh sb="2" eb="3">
      <t>エキ</t>
    </rPh>
    <phoneticPr fontId="9"/>
  </si>
  <si>
    <t>新御徒町駅</t>
    <rPh sb="0" eb="1">
      <t>シン</t>
    </rPh>
    <rPh sb="1" eb="5">
      <t>オカチマチエキ</t>
    </rPh>
    <phoneticPr fontId="9"/>
  </si>
  <si>
    <t>日暮里駅</t>
    <rPh sb="0" eb="4">
      <t>ニッポリエキ</t>
    </rPh>
    <phoneticPr fontId="9"/>
  </si>
  <si>
    <t>押上駅</t>
    <rPh sb="0" eb="2">
      <t>オシアゲ</t>
    </rPh>
    <rPh sb="2" eb="3">
      <t>エキ</t>
    </rPh>
    <phoneticPr fontId="9"/>
  </si>
  <si>
    <t>小村井駅</t>
    <rPh sb="0" eb="4">
      <t>オムライエキ</t>
    </rPh>
    <phoneticPr fontId="9"/>
  </si>
  <si>
    <t>菊川駅</t>
    <rPh sb="0" eb="3">
      <t>キクカワエキ</t>
    </rPh>
    <phoneticPr fontId="9"/>
  </si>
  <si>
    <t>錦糸町駅</t>
    <rPh sb="0" eb="3">
      <t>キンシチョウ</t>
    </rPh>
    <rPh sb="3" eb="4">
      <t>エキ</t>
    </rPh>
    <phoneticPr fontId="9"/>
  </si>
  <si>
    <t>京成曳舟駅</t>
    <rPh sb="0" eb="5">
      <t>ケイセイヒキフネエキ</t>
    </rPh>
    <phoneticPr fontId="9"/>
  </si>
  <si>
    <t>とうきょうスカイツリー駅</t>
    <rPh sb="11" eb="12">
      <t>エキ</t>
    </rPh>
    <phoneticPr fontId="9"/>
  </si>
  <si>
    <t>東あずま駅</t>
    <rPh sb="0" eb="1">
      <t>ヒガシ</t>
    </rPh>
    <rPh sb="4" eb="5">
      <t>エキ</t>
    </rPh>
    <phoneticPr fontId="9"/>
  </si>
  <si>
    <t>東向島駅</t>
    <rPh sb="0" eb="4">
      <t>ヒガシムコウジマエキ</t>
    </rPh>
    <phoneticPr fontId="9"/>
  </si>
  <si>
    <t>曳舟駅</t>
    <rPh sb="0" eb="2">
      <t>ヒキフネ</t>
    </rPh>
    <rPh sb="2" eb="3">
      <t>エキ</t>
    </rPh>
    <phoneticPr fontId="9"/>
  </si>
  <si>
    <t>本所吾妻橋駅</t>
    <rPh sb="0" eb="2">
      <t>ホンジョ</t>
    </rPh>
    <rPh sb="2" eb="4">
      <t>アズマ</t>
    </rPh>
    <rPh sb="4" eb="5">
      <t>バシ</t>
    </rPh>
    <rPh sb="5" eb="6">
      <t>エキ</t>
    </rPh>
    <phoneticPr fontId="9"/>
  </si>
  <si>
    <t>森下駅</t>
    <rPh sb="0" eb="3">
      <t>モリシタエキ</t>
    </rPh>
    <phoneticPr fontId="9"/>
  </si>
  <si>
    <t>八広駅</t>
    <rPh sb="0" eb="3">
      <t>ヤヒロエキ</t>
    </rPh>
    <phoneticPr fontId="9"/>
  </si>
  <si>
    <t>両国駅</t>
    <rPh sb="0" eb="3">
      <t>リョウゴクエキ</t>
    </rPh>
    <phoneticPr fontId="9"/>
  </si>
  <si>
    <t>大崎駅</t>
    <rPh sb="0" eb="3">
      <t>オオサキエキ</t>
    </rPh>
    <phoneticPr fontId="29"/>
  </si>
  <si>
    <t>大井町駅</t>
    <rPh sb="0" eb="4">
      <t>オオイマチエキ</t>
    </rPh>
    <phoneticPr fontId="29"/>
  </si>
  <si>
    <t>戸越公園駅</t>
    <rPh sb="0" eb="4">
      <t>トゴシコウエン</t>
    </rPh>
    <rPh sb="4" eb="5">
      <t>エキ</t>
    </rPh>
    <phoneticPr fontId="29"/>
  </si>
  <si>
    <t>戸越駅</t>
    <rPh sb="0" eb="3">
      <t>トゴシエキ</t>
    </rPh>
    <phoneticPr fontId="29"/>
  </si>
  <si>
    <t>中延駅</t>
    <rPh sb="0" eb="3">
      <t>ナカノブエキ</t>
    </rPh>
    <phoneticPr fontId="29"/>
  </si>
  <si>
    <t>新馬場駅</t>
    <rPh sb="0" eb="3">
      <t>シンバンバ</t>
    </rPh>
    <rPh sb="3" eb="4">
      <t>エキ</t>
    </rPh>
    <phoneticPr fontId="29"/>
  </si>
  <si>
    <t>鮫洲駅</t>
    <rPh sb="0" eb="3">
      <t>サメズエキ</t>
    </rPh>
    <phoneticPr fontId="29"/>
  </si>
  <si>
    <t>大森海岸駅</t>
    <rPh sb="0" eb="5">
      <t>オオモリカイガンエキ</t>
    </rPh>
    <phoneticPr fontId="29"/>
  </si>
  <si>
    <t>大崎広小路駅</t>
    <rPh sb="0" eb="6">
      <t>オオサキヒロコウジエキ</t>
    </rPh>
    <phoneticPr fontId="29"/>
  </si>
  <si>
    <t>中目黒駅</t>
    <rPh sb="0" eb="3">
      <t>ナカメグロ</t>
    </rPh>
    <rPh sb="3" eb="4">
      <t>エキ</t>
    </rPh>
    <phoneticPr fontId="6"/>
  </si>
  <si>
    <t>学芸大学駅</t>
    <rPh sb="0" eb="2">
      <t>ガクゲイ</t>
    </rPh>
    <rPh sb="2" eb="4">
      <t>ダイガク</t>
    </rPh>
    <rPh sb="4" eb="5">
      <t>エキ</t>
    </rPh>
    <phoneticPr fontId="6"/>
  </si>
  <si>
    <t>都立大学駅</t>
    <rPh sb="0" eb="2">
      <t>トリツ</t>
    </rPh>
    <rPh sb="2" eb="4">
      <t>ダイガク</t>
    </rPh>
    <rPh sb="4" eb="5">
      <t>エキ</t>
    </rPh>
    <phoneticPr fontId="6"/>
  </si>
  <si>
    <t>自由が丘駅</t>
    <rPh sb="0" eb="2">
      <t>ジユウ</t>
    </rPh>
    <rPh sb="3" eb="4">
      <t>オカ</t>
    </rPh>
    <rPh sb="4" eb="5">
      <t>エキ</t>
    </rPh>
    <phoneticPr fontId="6"/>
  </si>
  <si>
    <t>池尻大橋駅</t>
    <rPh sb="0" eb="4">
      <t>イケジリオオハシ</t>
    </rPh>
    <rPh sb="4" eb="5">
      <t>エキ</t>
    </rPh>
    <phoneticPr fontId="6"/>
  </si>
  <si>
    <t>駒場東大前駅</t>
    <rPh sb="0" eb="5">
      <t>コマバトウダイマエ</t>
    </rPh>
    <rPh sb="5" eb="6">
      <t>エキ</t>
    </rPh>
    <phoneticPr fontId="6"/>
  </si>
  <si>
    <t>目黒駅</t>
    <rPh sb="0" eb="2">
      <t>メグロ</t>
    </rPh>
    <rPh sb="2" eb="3">
      <t>エキ</t>
    </rPh>
    <phoneticPr fontId="6"/>
  </si>
  <si>
    <t>祐天寺駅</t>
    <rPh sb="0" eb="4">
      <t>ユウテンジエキ</t>
    </rPh>
    <phoneticPr fontId="6"/>
  </si>
  <si>
    <t>武蔵小山駅</t>
    <rPh sb="0" eb="5">
      <t>ムサシコヤマエキ</t>
    </rPh>
    <phoneticPr fontId="6"/>
  </si>
  <si>
    <t>西小山駅</t>
    <rPh sb="0" eb="3">
      <t>ニシコヤマ</t>
    </rPh>
    <rPh sb="3" eb="4">
      <t>エキ</t>
    </rPh>
    <phoneticPr fontId="6"/>
  </si>
  <si>
    <t>洗足駅</t>
    <rPh sb="0" eb="2">
      <t>センゾク</t>
    </rPh>
    <rPh sb="2" eb="3">
      <t>エキ</t>
    </rPh>
    <phoneticPr fontId="6"/>
  </si>
  <si>
    <t>大岡山駅</t>
    <rPh sb="0" eb="4">
      <t>オオオカヤマエキ</t>
    </rPh>
    <phoneticPr fontId="6"/>
  </si>
  <si>
    <t>緑が丘駅</t>
    <rPh sb="0" eb="1">
      <t>ミドリ</t>
    </rPh>
    <rPh sb="2" eb="4">
      <t>オカエキ</t>
    </rPh>
    <phoneticPr fontId="6"/>
  </si>
  <si>
    <t>大森駅</t>
    <rPh sb="0" eb="2">
      <t>オオモリ</t>
    </rPh>
    <rPh sb="2" eb="3">
      <t>エキ</t>
    </rPh>
    <phoneticPr fontId="9"/>
  </si>
  <si>
    <t>大森海岸駅</t>
    <rPh sb="0" eb="2">
      <t>オオモリ</t>
    </rPh>
    <rPh sb="2" eb="4">
      <t>カイガン</t>
    </rPh>
    <rPh sb="4" eb="5">
      <t>エキ</t>
    </rPh>
    <phoneticPr fontId="9"/>
  </si>
  <si>
    <t>平和島駅</t>
    <rPh sb="0" eb="3">
      <t>ヘイワジマ</t>
    </rPh>
    <phoneticPr fontId="9"/>
  </si>
  <si>
    <t>大森町駅</t>
    <rPh sb="0" eb="3">
      <t>オオモリマチ</t>
    </rPh>
    <phoneticPr fontId="9"/>
  </si>
  <si>
    <t>梅屋敷駅</t>
    <rPh sb="0" eb="1">
      <t>ウメ</t>
    </rPh>
    <rPh sb="1" eb="3">
      <t>ヤシキ</t>
    </rPh>
    <phoneticPr fontId="9"/>
  </si>
  <si>
    <t>馬込駅</t>
    <rPh sb="0" eb="2">
      <t>マゴメ</t>
    </rPh>
    <phoneticPr fontId="9"/>
  </si>
  <si>
    <t>西馬込駅</t>
    <rPh sb="0" eb="1">
      <t>ニシ</t>
    </rPh>
    <rPh sb="1" eb="3">
      <t>マゴメ</t>
    </rPh>
    <phoneticPr fontId="9"/>
  </si>
  <si>
    <t>池上駅</t>
    <rPh sb="0" eb="2">
      <t>イケガミ</t>
    </rPh>
    <phoneticPr fontId="9"/>
  </si>
  <si>
    <t>昭和島駅</t>
    <rPh sb="0" eb="3">
      <t>ショウワジマ</t>
    </rPh>
    <phoneticPr fontId="9"/>
  </si>
  <si>
    <t>蒲田駅</t>
    <rPh sb="0" eb="3">
      <t>カマタエキ</t>
    </rPh>
    <phoneticPr fontId="9"/>
  </si>
  <si>
    <t>京急蒲田駅</t>
    <rPh sb="0" eb="2">
      <t>ケイキュウ</t>
    </rPh>
    <rPh sb="2" eb="5">
      <t>カマタエキ</t>
    </rPh>
    <phoneticPr fontId="9"/>
  </si>
  <si>
    <t>蓮沼駅</t>
    <rPh sb="0" eb="2">
      <t>ハスヌマ</t>
    </rPh>
    <rPh sb="2" eb="3">
      <t>エキ</t>
    </rPh>
    <phoneticPr fontId="9"/>
  </si>
  <si>
    <t>矢口渡駅</t>
    <rPh sb="0" eb="2">
      <t>ヤグチ</t>
    </rPh>
    <rPh sb="2" eb="3">
      <t>ワタ</t>
    </rPh>
    <rPh sb="3" eb="4">
      <t>エキ</t>
    </rPh>
    <phoneticPr fontId="9"/>
  </si>
  <si>
    <t>武蔵新田駅</t>
    <rPh sb="0" eb="4">
      <t>ムサシニッタ</t>
    </rPh>
    <rPh sb="4" eb="5">
      <t>エキ</t>
    </rPh>
    <phoneticPr fontId="9"/>
  </si>
  <si>
    <t>下丸子駅</t>
    <rPh sb="0" eb="3">
      <t>シモマルコ</t>
    </rPh>
    <rPh sb="3" eb="4">
      <t>エキ</t>
    </rPh>
    <phoneticPr fontId="9"/>
  </si>
  <si>
    <t>雑色駅</t>
    <rPh sb="0" eb="2">
      <t>ゾウシキ</t>
    </rPh>
    <rPh sb="2" eb="3">
      <t>エキ</t>
    </rPh>
    <phoneticPr fontId="9"/>
  </si>
  <si>
    <t>六郷土手駅</t>
    <rPh sb="0" eb="4">
      <t>ロクゴウドテ</t>
    </rPh>
    <rPh sb="4" eb="5">
      <t>エキ</t>
    </rPh>
    <phoneticPr fontId="9"/>
  </si>
  <si>
    <t>糀谷駅</t>
    <rPh sb="0" eb="2">
      <t>コウジヤ</t>
    </rPh>
    <rPh sb="2" eb="3">
      <t>エキ</t>
    </rPh>
    <phoneticPr fontId="9"/>
  </si>
  <si>
    <t>大鳥居駅</t>
    <rPh sb="0" eb="3">
      <t>オオトリイ</t>
    </rPh>
    <rPh sb="3" eb="4">
      <t>エキ</t>
    </rPh>
    <phoneticPr fontId="9"/>
  </si>
  <si>
    <t>穴守稲荷駅</t>
    <rPh sb="0" eb="5">
      <t>アナモリイナリエキ</t>
    </rPh>
    <phoneticPr fontId="9"/>
  </si>
  <si>
    <t>天空橋駅</t>
    <rPh sb="0" eb="4">
      <t>テンクウバシエキ</t>
    </rPh>
    <phoneticPr fontId="9"/>
  </si>
  <si>
    <t>流通センター駅</t>
    <rPh sb="0" eb="2">
      <t>リュウツウ</t>
    </rPh>
    <rPh sb="6" eb="7">
      <t>エキ</t>
    </rPh>
    <phoneticPr fontId="9"/>
  </si>
  <si>
    <t>池尻大橋駅</t>
    <rPh sb="0" eb="2">
      <t>イケジリ</t>
    </rPh>
    <rPh sb="2" eb="4">
      <t>オオハシ</t>
    </rPh>
    <phoneticPr fontId="6"/>
  </si>
  <si>
    <t>三軒茶屋駅</t>
    <rPh sb="0" eb="4">
      <t>サンゲンヂャヤ</t>
    </rPh>
    <phoneticPr fontId="6"/>
  </si>
  <si>
    <t>駒沢大学駅</t>
    <rPh sb="0" eb="4">
      <t>コマザワダイガク</t>
    </rPh>
    <phoneticPr fontId="6"/>
  </si>
  <si>
    <t>桜新町駅</t>
    <rPh sb="0" eb="3">
      <t>サクラシンマチ</t>
    </rPh>
    <phoneticPr fontId="6"/>
  </si>
  <si>
    <t>用賀駅</t>
    <rPh sb="0" eb="2">
      <t>ヨウガ</t>
    </rPh>
    <phoneticPr fontId="6"/>
  </si>
  <si>
    <t>二子玉川駅</t>
    <rPh sb="0" eb="4">
      <t>フタコタマガワ</t>
    </rPh>
    <phoneticPr fontId="6"/>
  </si>
  <si>
    <t>自由が丘駅</t>
    <rPh sb="0" eb="2">
      <t>ジユウ</t>
    </rPh>
    <rPh sb="3" eb="4">
      <t>オカ</t>
    </rPh>
    <phoneticPr fontId="6"/>
  </si>
  <si>
    <t>九品仏駅</t>
    <rPh sb="0" eb="3">
      <t>クホンブツ</t>
    </rPh>
    <phoneticPr fontId="6"/>
  </si>
  <si>
    <t>尾山台駅</t>
    <rPh sb="0" eb="3">
      <t>オヤマダイ</t>
    </rPh>
    <phoneticPr fontId="6"/>
  </si>
  <si>
    <t>等々力駅</t>
    <rPh sb="0" eb="3">
      <t>トドロキ</t>
    </rPh>
    <phoneticPr fontId="6"/>
  </si>
  <si>
    <t>上野毛駅</t>
    <rPh sb="0" eb="3">
      <t>カミノゲ</t>
    </rPh>
    <phoneticPr fontId="6"/>
  </si>
  <si>
    <t>奥沢駅</t>
    <rPh sb="0" eb="2">
      <t>オクサワ</t>
    </rPh>
    <phoneticPr fontId="6"/>
  </si>
  <si>
    <t>西太子堂駅</t>
    <rPh sb="0" eb="1">
      <t>ニシ</t>
    </rPh>
    <rPh sb="1" eb="4">
      <t>タイシドウ</t>
    </rPh>
    <phoneticPr fontId="6"/>
  </si>
  <si>
    <t>若林駅</t>
    <rPh sb="0" eb="2">
      <t>ワカバヤシ</t>
    </rPh>
    <phoneticPr fontId="6"/>
  </si>
  <si>
    <t>松陰神社前駅</t>
    <rPh sb="0" eb="5">
      <t>ショウインジンジャマエ</t>
    </rPh>
    <phoneticPr fontId="6"/>
  </si>
  <si>
    <t>世田谷駅</t>
    <rPh sb="0" eb="3">
      <t>セタガヤ</t>
    </rPh>
    <phoneticPr fontId="6"/>
  </si>
  <si>
    <t>上町駅</t>
    <rPh sb="0" eb="2">
      <t>カミマチ</t>
    </rPh>
    <phoneticPr fontId="6"/>
  </si>
  <si>
    <t>宮の坂駅</t>
    <rPh sb="0" eb="1">
      <t>ミヤ</t>
    </rPh>
    <rPh sb="2" eb="3">
      <t>サカ</t>
    </rPh>
    <phoneticPr fontId="6"/>
  </si>
  <si>
    <t>松原駅</t>
    <rPh sb="0" eb="2">
      <t>マツバラ</t>
    </rPh>
    <phoneticPr fontId="6"/>
  </si>
  <si>
    <t>東北沢駅</t>
    <rPh sb="0" eb="3">
      <t>ヒガシキタザワ</t>
    </rPh>
    <phoneticPr fontId="6"/>
  </si>
  <si>
    <t>下北沢駅</t>
    <rPh sb="0" eb="3">
      <t>シモキタザワ</t>
    </rPh>
    <phoneticPr fontId="6"/>
  </si>
  <si>
    <t>世田谷代田駅</t>
    <rPh sb="0" eb="5">
      <t>セタガヤダイタ</t>
    </rPh>
    <phoneticPr fontId="6"/>
  </si>
  <si>
    <t>梅ヶ丘駅</t>
    <rPh sb="0" eb="3">
      <t>ウメガオカ</t>
    </rPh>
    <phoneticPr fontId="6"/>
  </si>
  <si>
    <t>経堂駅</t>
    <rPh sb="0" eb="2">
      <t>キョウドウ</t>
    </rPh>
    <phoneticPr fontId="6"/>
  </si>
  <si>
    <t>千歳船橋駅</t>
    <rPh sb="0" eb="4">
      <t>チトセフナバシ</t>
    </rPh>
    <phoneticPr fontId="6"/>
  </si>
  <si>
    <t>祖師ヶ谷大蔵駅</t>
    <rPh sb="0" eb="6">
      <t>ソシガヤオオクラ</t>
    </rPh>
    <phoneticPr fontId="6"/>
  </si>
  <si>
    <t>成城学園前駅</t>
    <rPh sb="0" eb="2">
      <t>セイジョウ</t>
    </rPh>
    <rPh sb="2" eb="4">
      <t>ガクエン</t>
    </rPh>
    <rPh sb="4" eb="5">
      <t>マエ</t>
    </rPh>
    <phoneticPr fontId="6"/>
  </si>
  <si>
    <t>喜多見駅</t>
    <rPh sb="0" eb="3">
      <t>キタミ</t>
    </rPh>
    <phoneticPr fontId="6"/>
  </si>
  <si>
    <t>池ノ上駅</t>
    <rPh sb="0" eb="1">
      <t>イケ</t>
    </rPh>
    <rPh sb="2" eb="3">
      <t>ウエ</t>
    </rPh>
    <phoneticPr fontId="6"/>
  </si>
  <si>
    <t>新代田駅</t>
    <rPh sb="0" eb="3">
      <t>シンダイタ</t>
    </rPh>
    <phoneticPr fontId="6"/>
  </si>
  <si>
    <t>東松原駅</t>
    <rPh sb="0" eb="3">
      <t>ヒガシマツバラ</t>
    </rPh>
    <phoneticPr fontId="6"/>
  </si>
  <si>
    <t>代田橋駅</t>
    <rPh sb="0" eb="3">
      <t>ダイタバシ</t>
    </rPh>
    <phoneticPr fontId="6"/>
  </si>
  <si>
    <t>明大前駅</t>
    <rPh sb="0" eb="3">
      <t>メイダイマエ</t>
    </rPh>
    <phoneticPr fontId="6"/>
  </si>
  <si>
    <t>下高井戸駅</t>
    <rPh sb="0" eb="4">
      <t>シモタカイド</t>
    </rPh>
    <phoneticPr fontId="6"/>
  </si>
  <si>
    <t>桜上水駅</t>
    <rPh sb="0" eb="3">
      <t>サクラジョウスイ</t>
    </rPh>
    <phoneticPr fontId="6"/>
  </si>
  <si>
    <t>上北沢駅</t>
    <rPh sb="0" eb="3">
      <t>カミキタザワ</t>
    </rPh>
    <phoneticPr fontId="6"/>
  </si>
  <si>
    <t>八幡山駅</t>
    <rPh sb="0" eb="3">
      <t>ハチマンヤマ</t>
    </rPh>
    <phoneticPr fontId="6"/>
  </si>
  <si>
    <t>芦花公園駅</t>
    <rPh sb="0" eb="4">
      <t>ロカコウエン</t>
    </rPh>
    <phoneticPr fontId="6"/>
  </si>
  <si>
    <t>千歳烏山駅</t>
    <rPh sb="0" eb="4">
      <t>チトセカラスヤマ</t>
    </rPh>
    <phoneticPr fontId="6"/>
  </si>
  <si>
    <t>渋谷駅</t>
    <rPh sb="0" eb="3">
      <t>シブヤエキ</t>
    </rPh>
    <phoneticPr fontId="9"/>
  </si>
  <si>
    <t>神泉駅</t>
    <rPh sb="0" eb="2">
      <t>シンセン</t>
    </rPh>
    <rPh sb="2" eb="3">
      <t>エキ</t>
    </rPh>
    <phoneticPr fontId="9"/>
  </si>
  <si>
    <t>恵比寿駅</t>
    <rPh sb="0" eb="4">
      <t>エビスエキ</t>
    </rPh>
    <phoneticPr fontId="9"/>
  </si>
  <si>
    <t>代官山駅</t>
    <rPh sb="0" eb="3">
      <t>ダイカンヤマ</t>
    </rPh>
    <rPh sb="3" eb="4">
      <t>エキ</t>
    </rPh>
    <phoneticPr fontId="9"/>
  </si>
  <si>
    <t>参宮橋駅</t>
    <rPh sb="0" eb="4">
      <t>サングウバシエキ</t>
    </rPh>
    <phoneticPr fontId="9"/>
  </si>
  <si>
    <t>代々木駅</t>
    <rPh sb="0" eb="4">
      <t>ヨヨギエキ</t>
    </rPh>
    <phoneticPr fontId="9"/>
  </si>
  <si>
    <t>代々木上原駅</t>
    <rPh sb="0" eb="6">
      <t>ヨヨギウエハラエキ</t>
    </rPh>
    <phoneticPr fontId="9"/>
  </si>
  <si>
    <t>南新宿駅</t>
    <rPh sb="0" eb="1">
      <t>ミナミ</t>
    </rPh>
    <rPh sb="1" eb="3">
      <t>シンジュク</t>
    </rPh>
    <rPh sb="3" eb="4">
      <t>エキ</t>
    </rPh>
    <phoneticPr fontId="9"/>
  </si>
  <si>
    <t>初台駅</t>
    <rPh sb="0" eb="3">
      <t>ハツダイエキ</t>
    </rPh>
    <phoneticPr fontId="9"/>
  </si>
  <si>
    <t>幡ヶ谷駅</t>
    <rPh sb="0" eb="3">
      <t>ハタガヤ</t>
    </rPh>
    <rPh sb="3" eb="4">
      <t>エキ</t>
    </rPh>
    <phoneticPr fontId="9"/>
  </si>
  <si>
    <t>笹塚駅</t>
    <rPh sb="0" eb="3">
      <t>ササヅカエキ</t>
    </rPh>
    <phoneticPr fontId="9"/>
  </si>
  <si>
    <t>北参道駅</t>
    <rPh sb="0" eb="4">
      <t>キタサンドウエキ</t>
    </rPh>
    <phoneticPr fontId="9"/>
  </si>
  <si>
    <t>中野駅</t>
    <rPh sb="0" eb="2">
      <t>ナカノ</t>
    </rPh>
    <rPh sb="2" eb="3">
      <t>エキ</t>
    </rPh>
    <phoneticPr fontId="9"/>
  </si>
  <si>
    <t>東中野駅</t>
    <rPh sb="0" eb="4">
      <t>ヒガシナカノエキ</t>
    </rPh>
    <phoneticPr fontId="9"/>
  </si>
  <si>
    <t>中野坂上駅</t>
    <rPh sb="0" eb="4">
      <t>ナカノサカウエ</t>
    </rPh>
    <rPh sb="4" eb="5">
      <t>エキ</t>
    </rPh>
    <phoneticPr fontId="9"/>
  </si>
  <si>
    <t>新中野駅</t>
    <rPh sb="0" eb="4">
      <t>シンナカノエキ</t>
    </rPh>
    <phoneticPr fontId="9"/>
  </si>
  <si>
    <t>中野新橋駅</t>
    <rPh sb="0" eb="4">
      <t>ナカノシンバシ</t>
    </rPh>
    <rPh sb="4" eb="5">
      <t>エキ</t>
    </rPh>
    <phoneticPr fontId="9"/>
  </si>
  <si>
    <t>中野富士見町駅</t>
    <rPh sb="0" eb="6">
      <t>ナカノフジミチョウ</t>
    </rPh>
    <rPh sb="6" eb="7">
      <t>エキ</t>
    </rPh>
    <phoneticPr fontId="9"/>
  </si>
  <si>
    <t>落合駅</t>
    <rPh sb="0" eb="3">
      <t>オチアイエキ</t>
    </rPh>
    <phoneticPr fontId="9"/>
  </si>
  <si>
    <t>新江古田駅</t>
    <rPh sb="0" eb="5">
      <t>シンエゴタエキ</t>
    </rPh>
    <phoneticPr fontId="9"/>
  </si>
  <si>
    <t>鷺ノ宮駅</t>
    <rPh sb="0" eb="1">
      <t>サギ</t>
    </rPh>
    <rPh sb="2" eb="4">
      <t>ミヤエキ</t>
    </rPh>
    <phoneticPr fontId="9"/>
  </si>
  <si>
    <t>都立家政駅</t>
    <rPh sb="0" eb="5">
      <t>トリツカセイエキ</t>
    </rPh>
    <phoneticPr fontId="9"/>
  </si>
  <si>
    <t>野方駅</t>
    <rPh sb="0" eb="2">
      <t>ノガタ</t>
    </rPh>
    <rPh sb="2" eb="3">
      <t>エキ</t>
    </rPh>
    <phoneticPr fontId="9"/>
  </si>
  <si>
    <t>沼袋駅</t>
    <rPh sb="0" eb="3">
      <t>ヌマブクロエキ</t>
    </rPh>
    <phoneticPr fontId="9"/>
  </si>
  <si>
    <t>新井薬師前駅</t>
    <rPh sb="0" eb="6">
      <t>アライヤクシマエエキ</t>
    </rPh>
    <phoneticPr fontId="9"/>
  </si>
  <si>
    <t>富士見台駅</t>
    <rPh sb="0" eb="5">
      <t>フジミダイエキ</t>
    </rPh>
    <phoneticPr fontId="9"/>
  </si>
  <si>
    <t>下井草駅</t>
    <rPh sb="0" eb="3">
      <t>シモイグサ</t>
    </rPh>
    <rPh sb="3" eb="4">
      <t>エキ</t>
    </rPh>
    <phoneticPr fontId="9"/>
  </si>
  <si>
    <t>井荻駅</t>
    <rPh sb="0" eb="3">
      <t>イオギエキ</t>
    </rPh>
    <phoneticPr fontId="9"/>
  </si>
  <si>
    <t>上井草駅</t>
    <rPh sb="0" eb="4">
      <t>カミイグサエキ</t>
    </rPh>
    <phoneticPr fontId="9"/>
  </si>
  <si>
    <t>高円寺駅</t>
    <rPh sb="0" eb="4">
      <t>コウエンジエキ</t>
    </rPh>
    <phoneticPr fontId="9"/>
  </si>
  <si>
    <t>荻窪駅</t>
    <rPh sb="0" eb="3">
      <t>オギクボエキ</t>
    </rPh>
    <phoneticPr fontId="9"/>
  </si>
  <si>
    <t>西荻窪駅</t>
    <rPh sb="0" eb="3">
      <t>ニシオギクボ</t>
    </rPh>
    <rPh sb="3" eb="4">
      <t>エキ</t>
    </rPh>
    <phoneticPr fontId="9"/>
  </si>
  <si>
    <t>東高円寺駅</t>
    <rPh sb="0" eb="4">
      <t>ヒガシコウエンジ</t>
    </rPh>
    <rPh sb="4" eb="5">
      <t>エキ</t>
    </rPh>
    <phoneticPr fontId="9"/>
  </si>
  <si>
    <t>新高円寺駅</t>
    <rPh sb="0" eb="4">
      <t>シンコウエンジ</t>
    </rPh>
    <rPh sb="4" eb="5">
      <t>エキ</t>
    </rPh>
    <phoneticPr fontId="9"/>
  </si>
  <si>
    <t>中野富士見町駅</t>
    <rPh sb="0" eb="2">
      <t>ナカノ</t>
    </rPh>
    <rPh sb="2" eb="6">
      <t>フジミチョウ</t>
    </rPh>
    <rPh sb="6" eb="7">
      <t>エキ</t>
    </rPh>
    <phoneticPr fontId="9"/>
  </si>
  <si>
    <t>方南町駅</t>
    <rPh sb="0" eb="4">
      <t>ホウナンチョウエキ</t>
    </rPh>
    <phoneticPr fontId="9"/>
  </si>
  <si>
    <t>永福町駅</t>
    <rPh sb="0" eb="2">
      <t>エイフク</t>
    </rPh>
    <rPh sb="2" eb="3">
      <t>マチ</t>
    </rPh>
    <rPh sb="3" eb="4">
      <t>エキ</t>
    </rPh>
    <phoneticPr fontId="9"/>
  </si>
  <si>
    <t>西永福駅</t>
    <rPh sb="0" eb="4">
      <t>ニシエイフクエキ</t>
    </rPh>
    <phoneticPr fontId="9"/>
  </si>
  <si>
    <t>浜田山駅</t>
    <rPh sb="0" eb="3">
      <t>ハマダヤマ</t>
    </rPh>
    <rPh sb="3" eb="4">
      <t>エキ</t>
    </rPh>
    <phoneticPr fontId="9"/>
  </si>
  <si>
    <t>高井戸駅</t>
    <rPh sb="0" eb="4">
      <t>タカイドエキ</t>
    </rPh>
    <phoneticPr fontId="9"/>
  </si>
  <si>
    <t>富士見ヶ丘駅</t>
    <rPh sb="0" eb="6">
      <t>フジミガオカエキ</t>
    </rPh>
    <phoneticPr fontId="9"/>
  </si>
  <si>
    <t>久我山駅</t>
    <rPh sb="0" eb="3">
      <t>クガヤマ</t>
    </rPh>
    <rPh sb="3" eb="4">
      <t>エキ</t>
    </rPh>
    <phoneticPr fontId="9"/>
  </si>
  <si>
    <t>三鷹台駅</t>
    <rPh sb="0" eb="2">
      <t>ミタカ</t>
    </rPh>
    <rPh sb="2" eb="3">
      <t>ダイ</t>
    </rPh>
    <rPh sb="3" eb="4">
      <t>エキ</t>
    </rPh>
    <phoneticPr fontId="9"/>
  </si>
  <si>
    <t>代田橋駅</t>
    <rPh sb="0" eb="3">
      <t>ダイタバシ</t>
    </rPh>
    <rPh sb="3" eb="4">
      <t>エキ</t>
    </rPh>
    <phoneticPr fontId="9"/>
  </si>
  <si>
    <t>明大前駅</t>
    <rPh sb="0" eb="3">
      <t>メイダイマエ</t>
    </rPh>
    <rPh sb="3" eb="4">
      <t>エキ</t>
    </rPh>
    <phoneticPr fontId="9"/>
  </si>
  <si>
    <t>下高井戸駅</t>
    <rPh sb="0" eb="4">
      <t>シモタカイド</t>
    </rPh>
    <rPh sb="4" eb="5">
      <t>エキ</t>
    </rPh>
    <phoneticPr fontId="9"/>
  </si>
  <si>
    <t>桜上水駅</t>
    <rPh sb="0" eb="3">
      <t>サクラジョウスイ</t>
    </rPh>
    <rPh sb="3" eb="4">
      <t>エキ</t>
    </rPh>
    <phoneticPr fontId="9"/>
  </si>
  <si>
    <t>上北沢駅</t>
    <rPh sb="0" eb="3">
      <t>カミキタザワ</t>
    </rPh>
    <rPh sb="3" eb="4">
      <t>エキ</t>
    </rPh>
    <phoneticPr fontId="9"/>
  </si>
  <si>
    <t>八幡山駅</t>
    <rPh sb="0" eb="3">
      <t>ハチマンヤマ</t>
    </rPh>
    <rPh sb="3" eb="4">
      <t>エキ</t>
    </rPh>
    <phoneticPr fontId="9"/>
  </si>
  <si>
    <t>芦花公園駅</t>
    <rPh sb="0" eb="4">
      <t>ロカコウエン</t>
    </rPh>
    <rPh sb="4" eb="5">
      <t>エキ</t>
    </rPh>
    <phoneticPr fontId="9"/>
  </si>
  <si>
    <t>高田馬場駅</t>
    <rPh sb="0" eb="4">
      <t>タカダノババ</t>
    </rPh>
    <rPh sb="4" eb="5">
      <t>エキ</t>
    </rPh>
    <phoneticPr fontId="9"/>
  </si>
  <si>
    <t>目白駅</t>
    <rPh sb="0" eb="2">
      <t>メジロ</t>
    </rPh>
    <rPh sb="2" eb="3">
      <t>エキ</t>
    </rPh>
    <phoneticPr fontId="9"/>
  </si>
  <si>
    <t>池袋駅</t>
    <rPh sb="0" eb="3">
      <t>イケブクロエキ</t>
    </rPh>
    <phoneticPr fontId="9"/>
  </si>
  <si>
    <t>大塚駅</t>
    <rPh sb="0" eb="2">
      <t>オオツカ</t>
    </rPh>
    <rPh sb="2" eb="3">
      <t>エキ</t>
    </rPh>
    <phoneticPr fontId="9"/>
  </si>
  <si>
    <t>巣鴨駅</t>
    <rPh sb="0" eb="3">
      <t>スガモエキ</t>
    </rPh>
    <phoneticPr fontId="9"/>
  </si>
  <si>
    <t>駒込駅</t>
    <rPh sb="0" eb="3">
      <t>コマゴメエキ</t>
    </rPh>
    <phoneticPr fontId="9"/>
  </si>
  <si>
    <t>新大塚駅</t>
    <rPh sb="0" eb="4">
      <t>シンオオツカエキ</t>
    </rPh>
    <phoneticPr fontId="9"/>
  </si>
  <si>
    <t>雑司が谷駅</t>
    <rPh sb="0" eb="2">
      <t>ゾウシ</t>
    </rPh>
    <rPh sb="3" eb="5">
      <t>ヤエキ</t>
    </rPh>
    <phoneticPr fontId="9"/>
  </si>
  <si>
    <t>東池袋駅</t>
    <rPh sb="0" eb="4">
      <t>ヒガシイケブクロエキ</t>
    </rPh>
    <phoneticPr fontId="9"/>
  </si>
  <si>
    <t>要町駅</t>
    <rPh sb="0" eb="3">
      <t>カナメチョウエキ</t>
    </rPh>
    <phoneticPr fontId="9"/>
  </si>
  <si>
    <t>千川駅</t>
    <rPh sb="0" eb="2">
      <t>センカワ</t>
    </rPh>
    <rPh sb="2" eb="3">
      <t>エキ</t>
    </rPh>
    <phoneticPr fontId="9"/>
  </si>
  <si>
    <t>北池袋駅</t>
    <rPh sb="0" eb="4">
      <t>キタイケブクロエキ</t>
    </rPh>
    <phoneticPr fontId="9"/>
  </si>
  <si>
    <t>下板橋駅</t>
    <rPh sb="0" eb="4">
      <t>シモイタバシエキ</t>
    </rPh>
    <phoneticPr fontId="9"/>
  </si>
  <si>
    <t>板橋駅</t>
    <rPh sb="0" eb="3">
      <t>イタバシエキ</t>
    </rPh>
    <phoneticPr fontId="9"/>
  </si>
  <si>
    <t>椎名町駅</t>
    <rPh sb="0" eb="4">
      <t>シイナマチエキ</t>
    </rPh>
    <phoneticPr fontId="9"/>
  </si>
  <si>
    <t>東長崎駅</t>
    <rPh sb="0" eb="1">
      <t>ヒガシ</t>
    </rPh>
    <rPh sb="1" eb="3">
      <t>ナガサキ</t>
    </rPh>
    <rPh sb="3" eb="4">
      <t>エキ</t>
    </rPh>
    <phoneticPr fontId="9"/>
  </si>
  <si>
    <t>落合南長崎駅</t>
    <rPh sb="0" eb="6">
      <t>オチアイミナミナガサキエキ</t>
    </rPh>
    <phoneticPr fontId="9"/>
  </si>
  <si>
    <t>西巣鴨駅</t>
    <rPh sb="0" eb="3">
      <t>ニシスガモ</t>
    </rPh>
    <rPh sb="3" eb="4">
      <t>エキ</t>
    </rPh>
    <phoneticPr fontId="9"/>
  </si>
  <si>
    <t>南千住駅</t>
    <rPh sb="0" eb="4">
      <t>ミ</t>
    </rPh>
    <phoneticPr fontId="9"/>
  </si>
  <si>
    <t>町屋駅</t>
    <rPh sb="0" eb="3">
      <t>マ</t>
    </rPh>
    <phoneticPr fontId="9"/>
  </si>
  <si>
    <t>日暮里駅</t>
    <rPh sb="0" eb="4">
      <t>ニ</t>
    </rPh>
    <phoneticPr fontId="9"/>
  </si>
  <si>
    <t>西日暮里駅</t>
    <rPh sb="0" eb="5">
      <t>ニ</t>
    </rPh>
    <phoneticPr fontId="9"/>
  </si>
  <si>
    <t>三河島駅</t>
    <rPh sb="0" eb="4">
      <t>ミ</t>
    </rPh>
    <phoneticPr fontId="9"/>
  </si>
  <si>
    <t>熊野前駅</t>
    <rPh sb="0" eb="4">
      <t>ク</t>
    </rPh>
    <phoneticPr fontId="9"/>
  </si>
  <si>
    <t>赤土小学校前駅</t>
  </si>
  <si>
    <t>新三河島駅</t>
    <rPh sb="0" eb="1">
      <t>シン</t>
    </rPh>
    <rPh sb="1" eb="5">
      <t>ミ</t>
    </rPh>
    <phoneticPr fontId="9"/>
  </si>
  <si>
    <t>三ノ輪橋駅</t>
    <rPh sb="0" eb="4">
      <t>ミ</t>
    </rPh>
    <rPh sb="4" eb="5">
      <t>エキ</t>
    </rPh>
    <phoneticPr fontId="9"/>
  </si>
  <si>
    <t>小台駅</t>
    <rPh sb="0" eb="2">
      <t>オダイ</t>
    </rPh>
    <rPh sb="2" eb="3">
      <t>エキ</t>
    </rPh>
    <phoneticPr fontId="9"/>
  </si>
  <si>
    <t>浮間舟渡駅</t>
    <rPh sb="0" eb="5">
      <t>ウキマフナドエキ</t>
    </rPh>
    <phoneticPr fontId="9"/>
  </si>
  <si>
    <t>新板橋駅</t>
    <rPh sb="0" eb="4">
      <t>シンイタバシエキ</t>
    </rPh>
    <phoneticPr fontId="9"/>
  </si>
  <si>
    <t>板橋区役所前駅</t>
    <rPh sb="0" eb="2">
      <t>イタバシ</t>
    </rPh>
    <rPh sb="2" eb="5">
      <t>クヤクショ</t>
    </rPh>
    <rPh sb="5" eb="6">
      <t>マエ</t>
    </rPh>
    <rPh sb="6" eb="7">
      <t>エキ</t>
    </rPh>
    <phoneticPr fontId="9"/>
  </si>
  <si>
    <t>板橋本町駅</t>
    <rPh sb="0" eb="5">
      <t>イタバシホンチョウエキ</t>
    </rPh>
    <phoneticPr fontId="9"/>
  </si>
  <si>
    <t>志村坂上駅</t>
    <rPh sb="0" eb="5">
      <t>シムラサカウエエキ</t>
    </rPh>
    <phoneticPr fontId="9"/>
  </si>
  <si>
    <t>志村三丁目駅</t>
    <rPh sb="0" eb="6">
      <t>シムラサンチョウメエキ</t>
    </rPh>
    <phoneticPr fontId="9"/>
  </si>
  <si>
    <t>蓮根駅</t>
    <rPh sb="0" eb="3">
      <t>ハスネエキ</t>
    </rPh>
    <phoneticPr fontId="9"/>
  </si>
  <si>
    <t>西台駅</t>
    <rPh sb="0" eb="3">
      <t>ニシダイエキ</t>
    </rPh>
    <phoneticPr fontId="9"/>
  </si>
  <si>
    <t>高島平駅</t>
    <rPh sb="0" eb="4">
      <t>タカシマダイラエキ</t>
    </rPh>
    <phoneticPr fontId="9"/>
  </si>
  <si>
    <t>新高島平駅</t>
    <rPh sb="0" eb="5">
      <t>シンタカシマダイラエキ</t>
    </rPh>
    <phoneticPr fontId="9"/>
  </si>
  <si>
    <t>西高島平駅</t>
    <rPh sb="0" eb="5">
      <t>ニシタカシマダイラエキ</t>
    </rPh>
    <phoneticPr fontId="9"/>
  </si>
  <si>
    <t>小竹向原駅</t>
    <rPh sb="0" eb="5">
      <t>コタケムカイハラエキ</t>
    </rPh>
    <phoneticPr fontId="9"/>
  </si>
  <si>
    <t>大山駅</t>
    <rPh sb="0" eb="3">
      <t>オオヤマエキ</t>
    </rPh>
    <phoneticPr fontId="9"/>
  </si>
  <si>
    <t>中板橋駅</t>
    <rPh sb="0" eb="4">
      <t>ナカイタバシエキ</t>
    </rPh>
    <phoneticPr fontId="9"/>
  </si>
  <si>
    <t>ときわ台駅</t>
    <rPh sb="3" eb="4">
      <t>ダイ</t>
    </rPh>
    <rPh sb="4" eb="5">
      <t>エキ</t>
    </rPh>
    <phoneticPr fontId="9"/>
  </si>
  <si>
    <t>東武練馬駅</t>
    <rPh sb="0" eb="5">
      <t>トウブネリマエキ</t>
    </rPh>
    <phoneticPr fontId="9"/>
  </si>
  <si>
    <t>地下鉄赤塚駅</t>
    <rPh sb="0" eb="3">
      <t>チカテツ</t>
    </rPh>
    <rPh sb="3" eb="6">
      <t>アカツカエキ</t>
    </rPh>
    <phoneticPr fontId="28"/>
  </si>
  <si>
    <t>北千住駅</t>
    <rPh sb="0" eb="4">
      <t>キタセンジュエキ</t>
    </rPh>
    <phoneticPr fontId="9"/>
  </si>
  <si>
    <t>小菅駅</t>
    <rPh sb="0" eb="2">
      <t>コスゲ</t>
    </rPh>
    <rPh sb="2" eb="3">
      <t>エキ</t>
    </rPh>
    <phoneticPr fontId="9"/>
  </si>
  <si>
    <t>五反野駅</t>
    <rPh sb="0" eb="2">
      <t>ゴタン</t>
    </rPh>
    <rPh sb="2" eb="3">
      <t>ノ</t>
    </rPh>
    <rPh sb="3" eb="4">
      <t>エキ</t>
    </rPh>
    <phoneticPr fontId="9"/>
  </si>
  <si>
    <t>梅島駅</t>
    <rPh sb="0" eb="2">
      <t>ウマ</t>
    </rPh>
    <rPh sb="2" eb="3">
      <t>エキ</t>
    </rPh>
    <phoneticPr fontId="9"/>
  </si>
  <si>
    <t>西新井駅</t>
    <rPh sb="0" eb="4">
      <t>ニシアライエキ</t>
    </rPh>
    <phoneticPr fontId="9"/>
  </si>
  <si>
    <t>竹ノ塚駅</t>
    <rPh sb="0" eb="1">
      <t>タケ</t>
    </rPh>
    <rPh sb="2" eb="3">
      <t>ツカ</t>
    </rPh>
    <phoneticPr fontId="9"/>
  </si>
  <si>
    <t>大師前駅</t>
    <rPh sb="0" eb="4">
      <t>ダイシマエエキ</t>
    </rPh>
    <phoneticPr fontId="9"/>
  </si>
  <si>
    <t>千住大橋駅</t>
    <rPh sb="0" eb="2">
      <t>センジュ</t>
    </rPh>
    <rPh sb="2" eb="4">
      <t>オオハシ</t>
    </rPh>
    <rPh sb="4" eb="5">
      <t>エキ</t>
    </rPh>
    <phoneticPr fontId="9"/>
  </si>
  <si>
    <t>北綾瀬駅</t>
    <rPh sb="0" eb="4">
      <t>キタアヤセエキ</t>
    </rPh>
    <phoneticPr fontId="9"/>
  </si>
  <si>
    <t>青井駅</t>
    <rPh sb="0" eb="2">
      <t>アオ</t>
    </rPh>
    <rPh sb="2" eb="3">
      <t>エキ</t>
    </rPh>
    <phoneticPr fontId="9"/>
  </si>
  <si>
    <t>六町駅</t>
    <rPh sb="0" eb="2">
      <t>ロチ</t>
    </rPh>
    <rPh sb="2" eb="3">
      <t>エキ</t>
    </rPh>
    <phoneticPr fontId="9"/>
  </si>
  <si>
    <t>見沼代親水公園駅</t>
    <rPh sb="0" eb="2">
      <t>ミヌマ</t>
    </rPh>
    <rPh sb="2" eb="3">
      <t>ダイ</t>
    </rPh>
    <rPh sb="3" eb="5">
      <t>シンスイ</t>
    </rPh>
    <rPh sb="5" eb="7">
      <t>コウエン</t>
    </rPh>
    <rPh sb="7" eb="8">
      <t>エキ</t>
    </rPh>
    <phoneticPr fontId="9"/>
  </si>
  <si>
    <t>舎人駅</t>
    <rPh sb="0" eb="2">
      <t>トネ</t>
    </rPh>
    <rPh sb="2" eb="3">
      <t>エキ</t>
    </rPh>
    <phoneticPr fontId="9"/>
  </si>
  <si>
    <t>舎人公園駅</t>
    <rPh sb="0" eb="4">
      <t>トネコ</t>
    </rPh>
    <rPh sb="4" eb="5">
      <t>エキ</t>
    </rPh>
    <phoneticPr fontId="9"/>
  </si>
  <si>
    <t>谷在家駅</t>
    <rPh sb="0" eb="3">
      <t>ヤサ</t>
    </rPh>
    <rPh sb="3" eb="4">
      <t>エキ</t>
    </rPh>
    <phoneticPr fontId="9"/>
  </si>
  <si>
    <t>西新井大師西駅</t>
    <rPh sb="0" eb="3">
      <t>ニシアライ</t>
    </rPh>
    <rPh sb="3" eb="5">
      <t>ダイシ</t>
    </rPh>
    <rPh sb="5" eb="6">
      <t>ニシ</t>
    </rPh>
    <rPh sb="6" eb="7">
      <t>エキ</t>
    </rPh>
    <phoneticPr fontId="9"/>
  </si>
  <si>
    <t>江北駅</t>
    <rPh sb="0" eb="2">
      <t>コク</t>
    </rPh>
    <rPh sb="2" eb="3">
      <t>エキ</t>
    </rPh>
    <phoneticPr fontId="9"/>
  </si>
  <si>
    <t>高野駅</t>
    <rPh sb="0" eb="2">
      <t>コウヤ</t>
    </rPh>
    <rPh sb="2" eb="3">
      <t>エキ</t>
    </rPh>
    <phoneticPr fontId="9"/>
  </si>
  <si>
    <t>扇大橋駅</t>
    <rPh sb="0" eb="1">
      <t>オウ</t>
    </rPh>
    <rPh sb="1" eb="3">
      <t>オオハシ</t>
    </rPh>
    <rPh sb="3" eb="4">
      <t>エキ</t>
    </rPh>
    <phoneticPr fontId="9"/>
  </si>
  <si>
    <t>足立小台駅</t>
    <rPh sb="0" eb="2">
      <t>アタ</t>
    </rPh>
    <rPh sb="2" eb="4">
      <t>オタ</t>
    </rPh>
    <rPh sb="4" eb="5">
      <t>エキ</t>
    </rPh>
    <phoneticPr fontId="9"/>
  </si>
  <si>
    <t>堀切駅</t>
    <rPh sb="0" eb="2">
      <t>ホリキリ</t>
    </rPh>
    <rPh sb="2" eb="3">
      <t>エキ</t>
    </rPh>
    <phoneticPr fontId="4"/>
  </si>
  <si>
    <t>亀有駅</t>
    <rPh sb="0" eb="3">
      <t>カメアリエキ</t>
    </rPh>
    <phoneticPr fontId="9"/>
  </si>
  <si>
    <t>綾瀬駅</t>
    <rPh sb="0" eb="3">
      <t>アヤセエキ</t>
    </rPh>
    <phoneticPr fontId="9"/>
  </si>
  <si>
    <t>新小岩駅</t>
    <rPh sb="0" eb="4">
      <t>シンコイワエキ</t>
    </rPh>
    <phoneticPr fontId="9"/>
  </si>
  <si>
    <t>柴又駅</t>
    <rPh sb="0" eb="2">
      <t>シバマタ</t>
    </rPh>
    <rPh sb="2" eb="3">
      <t>エキ</t>
    </rPh>
    <phoneticPr fontId="9"/>
  </si>
  <si>
    <t>京成高砂駅</t>
    <rPh sb="0" eb="4">
      <t>ケイセイタカサゴ</t>
    </rPh>
    <rPh sb="4" eb="5">
      <t>エキ</t>
    </rPh>
    <phoneticPr fontId="9"/>
  </si>
  <si>
    <t>青砥駅</t>
    <rPh sb="0" eb="2">
      <t>アオト</t>
    </rPh>
    <rPh sb="2" eb="3">
      <t>エキ</t>
    </rPh>
    <phoneticPr fontId="9"/>
  </si>
  <si>
    <t>お花茶屋駅</t>
    <rPh sb="1" eb="4">
      <t>ハナヂャヤ</t>
    </rPh>
    <rPh sb="4" eb="5">
      <t>エキ</t>
    </rPh>
    <phoneticPr fontId="9"/>
  </si>
  <si>
    <t>堀切菖蒲園駅</t>
    <rPh sb="0" eb="2">
      <t>ホリキリ</t>
    </rPh>
    <rPh sb="2" eb="4">
      <t>ショウブ</t>
    </rPh>
    <rPh sb="4" eb="5">
      <t>エン</t>
    </rPh>
    <rPh sb="5" eb="6">
      <t>エキ</t>
    </rPh>
    <phoneticPr fontId="9"/>
  </si>
  <si>
    <t>京成立石駅</t>
    <rPh sb="0" eb="4">
      <t>ケイセイタテイシ</t>
    </rPh>
    <rPh sb="4" eb="5">
      <t>エキ</t>
    </rPh>
    <phoneticPr fontId="9"/>
  </si>
  <si>
    <t>四ツ木駅</t>
    <rPh sb="0" eb="1">
      <t>ヨ</t>
    </rPh>
    <rPh sb="2" eb="3">
      <t>ギ</t>
    </rPh>
    <rPh sb="3" eb="4">
      <t>エキ</t>
    </rPh>
    <phoneticPr fontId="9"/>
  </si>
  <si>
    <t>新柴又駅</t>
    <rPh sb="0" eb="1">
      <t>シン</t>
    </rPh>
    <rPh sb="1" eb="3">
      <t>シバマタ</t>
    </rPh>
    <rPh sb="3" eb="4">
      <t>エキ</t>
    </rPh>
    <phoneticPr fontId="9"/>
  </si>
  <si>
    <t>平井駅</t>
    <rPh sb="0" eb="3">
      <t>ヒライエキ</t>
    </rPh>
    <phoneticPr fontId="9"/>
  </si>
  <si>
    <t>小岩駅</t>
    <rPh sb="0" eb="3">
      <t>コイワエキ</t>
    </rPh>
    <phoneticPr fontId="9"/>
  </si>
  <si>
    <t>東大島駅</t>
    <rPh sb="0" eb="4">
      <t>ヒガシオオジマエキ</t>
    </rPh>
    <phoneticPr fontId="9"/>
  </si>
  <si>
    <t>瑞江駅</t>
    <rPh sb="0" eb="3">
      <t>ミズエエキ</t>
    </rPh>
    <phoneticPr fontId="9"/>
  </si>
  <si>
    <t>西葛西駅</t>
    <rPh sb="0" eb="4">
      <t>ニシカサイエキ</t>
    </rPh>
    <phoneticPr fontId="9"/>
  </si>
  <si>
    <t>篠崎駅</t>
    <rPh sb="0" eb="3">
      <t>シノザキエキ</t>
    </rPh>
    <phoneticPr fontId="9"/>
  </si>
  <si>
    <t>一之江駅</t>
    <rPh sb="0" eb="4">
      <t>イチノエエキ</t>
    </rPh>
    <phoneticPr fontId="9"/>
  </si>
  <si>
    <t>船堀駅</t>
    <rPh sb="0" eb="3">
      <t>フナボリエキ</t>
    </rPh>
    <phoneticPr fontId="9"/>
  </si>
  <si>
    <t>葛西駅</t>
    <rPh sb="0" eb="2">
      <t>カサイ</t>
    </rPh>
    <rPh sb="2" eb="3">
      <t>エキ</t>
    </rPh>
    <phoneticPr fontId="9"/>
  </si>
  <si>
    <t>葛西臨海公園駅</t>
    <rPh sb="0" eb="7">
      <t>カサイリンカイコウエンエキ</t>
    </rPh>
    <phoneticPr fontId="9"/>
  </si>
  <si>
    <t>京成小岩駅</t>
    <rPh sb="0" eb="5">
      <t>ケイセイコイワエキ</t>
    </rPh>
    <phoneticPr fontId="9"/>
  </si>
  <si>
    <t>京成江戸川駅</t>
    <rPh sb="0" eb="2">
      <t>ケイセイ</t>
    </rPh>
    <rPh sb="2" eb="6">
      <t>エドガワエキ</t>
    </rPh>
    <phoneticPr fontId="9"/>
  </si>
  <si>
    <t>八王子駅</t>
    <rPh sb="0" eb="4">
      <t>ハチオウジエキ</t>
    </rPh>
    <phoneticPr fontId="9"/>
  </si>
  <si>
    <t>西八王子駅</t>
    <rPh sb="0" eb="5">
      <t>ニシハチオウジエキ</t>
    </rPh>
    <phoneticPr fontId="9"/>
  </si>
  <si>
    <t>高尾駅</t>
    <rPh sb="0" eb="3">
      <t>タカオエキ</t>
    </rPh>
    <phoneticPr fontId="9"/>
  </si>
  <si>
    <t>片倉駅</t>
    <rPh sb="0" eb="3">
      <t>カタクラエキ</t>
    </rPh>
    <phoneticPr fontId="9"/>
  </si>
  <si>
    <t>八王子みなみ野駅</t>
    <rPh sb="0" eb="7">
      <t>ハチオウジミナミノエ</t>
    </rPh>
    <rPh sb="7" eb="8">
      <t>キ</t>
    </rPh>
    <phoneticPr fontId="9"/>
  </si>
  <si>
    <t>北八王子駅</t>
    <rPh sb="0" eb="1">
      <t>キタ</t>
    </rPh>
    <rPh sb="1" eb="5">
      <t>ハチオウジエキ</t>
    </rPh>
    <phoneticPr fontId="9"/>
  </si>
  <si>
    <t>小宮駅</t>
    <rPh sb="0" eb="2">
      <t>コミヤ</t>
    </rPh>
    <rPh sb="2" eb="3">
      <t>エキ</t>
    </rPh>
    <phoneticPr fontId="9"/>
  </si>
  <si>
    <t>京王八王子駅</t>
    <rPh sb="0" eb="2">
      <t>ケイオウ</t>
    </rPh>
    <rPh sb="2" eb="6">
      <t>ハチオウジエキ</t>
    </rPh>
    <phoneticPr fontId="9"/>
  </si>
  <si>
    <t>長沼駅</t>
    <rPh sb="0" eb="2">
      <t>ナガヌマ</t>
    </rPh>
    <rPh sb="2" eb="3">
      <t>エキ</t>
    </rPh>
    <phoneticPr fontId="9"/>
  </si>
  <si>
    <t>北野駅</t>
    <rPh sb="0" eb="2">
      <t>キタノ</t>
    </rPh>
    <rPh sb="2" eb="3">
      <t>エキ</t>
    </rPh>
    <phoneticPr fontId="9"/>
  </si>
  <si>
    <t>京王片倉駅</t>
    <rPh sb="0" eb="5">
      <t>ケイオウカタクラエキ</t>
    </rPh>
    <phoneticPr fontId="9"/>
  </si>
  <si>
    <t>山田駅</t>
    <rPh sb="0" eb="2">
      <t>ヤマダ</t>
    </rPh>
    <rPh sb="2" eb="3">
      <t>エキ</t>
    </rPh>
    <phoneticPr fontId="9"/>
  </si>
  <si>
    <t>めじろ台駅</t>
    <rPh sb="3" eb="4">
      <t>ダイ</t>
    </rPh>
    <rPh sb="4" eb="5">
      <t>エキ</t>
    </rPh>
    <phoneticPr fontId="9"/>
  </si>
  <si>
    <t>狭間駅</t>
    <rPh sb="0" eb="2">
      <t>ハザマ</t>
    </rPh>
    <rPh sb="2" eb="3">
      <t>エキ</t>
    </rPh>
    <phoneticPr fontId="9"/>
  </si>
  <si>
    <t>高尾山口駅</t>
    <rPh sb="0" eb="5">
      <t>タカオサングチエキ</t>
    </rPh>
    <phoneticPr fontId="9"/>
  </si>
  <si>
    <t>南大沢駅</t>
    <rPh sb="0" eb="3">
      <t>ミナミオオサワ</t>
    </rPh>
    <rPh sb="3" eb="4">
      <t>エキ</t>
    </rPh>
    <phoneticPr fontId="9"/>
  </si>
  <si>
    <t>京王堀之内駅</t>
    <rPh sb="0" eb="2">
      <t>ケイオウ</t>
    </rPh>
    <rPh sb="2" eb="5">
      <t>ホリノウチ</t>
    </rPh>
    <rPh sb="5" eb="6">
      <t>エキ</t>
    </rPh>
    <phoneticPr fontId="9"/>
  </si>
  <si>
    <t>松が谷駅</t>
    <rPh sb="0" eb="1">
      <t>マツ</t>
    </rPh>
    <rPh sb="2" eb="4">
      <t>ヤエキ</t>
    </rPh>
    <phoneticPr fontId="9"/>
  </si>
  <si>
    <t>大塚・帝京大学駅</t>
    <rPh sb="0" eb="2">
      <t>オオツカ</t>
    </rPh>
    <rPh sb="3" eb="5">
      <t>テイキョウ</t>
    </rPh>
    <rPh sb="5" eb="7">
      <t>ダイガク</t>
    </rPh>
    <rPh sb="7" eb="8">
      <t>エキ</t>
    </rPh>
    <phoneticPr fontId="9"/>
  </si>
  <si>
    <t>中央大学・明星大学駅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9"/>
  </si>
  <si>
    <t>立川駅、立川北駅、立川南駅</t>
    <rPh sb="0" eb="3">
      <t>タチカワエキ</t>
    </rPh>
    <rPh sb="4" eb="6">
      <t>タチカワ</t>
    </rPh>
    <rPh sb="6" eb="7">
      <t>キタ</t>
    </rPh>
    <rPh sb="7" eb="8">
      <t>エキ</t>
    </rPh>
    <rPh sb="9" eb="11">
      <t>タチカワ</t>
    </rPh>
    <rPh sb="11" eb="12">
      <t>ミナミ</t>
    </rPh>
    <rPh sb="12" eb="13">
      <t>エキ</t>
    </rPh>
    <phoneticPr fontId="6"/>
  </si>
  <si>
    <t>立飛駅</t>
    <rPh sb="0" eb="1">
      <t>タ</t>
    </rPh>
    <rPh sb="1" eb="2">
      <t>ト</t>
    </rPh>
    <rPh sb="2" eb="3">
      <t>エキ</t>
    </rPh>
    <phoneticPr fontId="6"/>
  </si>
  <si>
    <t>吉祥寺駅</t>
    <rPh sb="0" eb="3">
      <t>キチジョウジ</t>
    </rPh>
    <rPh sb="3" eb="4">
      <t>エキ</t>
    </rPh>
    <phoneticPr fontId="9"/>
  </si>
  <si>
    <t>三鷹駅</t>
    <rPh sb="0" eb="2">
      <t>ミタカ</t>
    </rPh>
    <rPh sb="2" eb="3">
      <t>エキ</t>
    </rPh>
    <phoneticPr fontId="9"/>
  </si>
  <si>
    <t>武蔵境駅</t>
    <rPh sb="0" eb="2">
      <t>ムサシ</t>
    </rPh>
    <rPh sb="2" eb="3">
      <t>サカイ</t>
    </rPh>
    <rPh sb="3" eb="4">
      <t>エキ</t>
    </rPh>
    <phoneticPr fontId="9"/>
  </si>
  <si>
    <t>三鷹駅</t>
    <rPh sb="0" eb="3">
      <t>ミタカエキ</t>
    </rPh>
    <phoneticPr fontId="9"/>
  </si>
  <si>
    <t>井の頭公園駅</t>
    <rPh sb="0" eb="1">
      <t>イ</t>
    </rPh>
    <rPh sb="2" eb="3">
      <t>ガシラ</t>
    </rPh>
    <rPh sb="3" eb="5">
      <t>コウエン</t>
    </rPh>
    <rPh sb="5" eb="6">
      <t>エキ</t>
    </rPh>
    <phoneticPr fontId="9"/>
  </si>
  <si>
    <t>つつじヶ丘駅</t>
    <rPh sb="4" eb="6">
      <t>オカエキ</t>
    </rPh>
    <phoneticPr fontId="9"/>
  </si>
  <si>
    <t>小作駅</t>
    <rPh sb="0" eb="3">
      <t>オザクエキ</t>
    </rPh>
    <phoneticPr fontId="9"/>
  </si>
  <si>
    <t>河辺駅</t>
    <rPh sb="0" eb="3">
      <t>カベエキ</t>
    </rPh>
    <phoneticPr fontId="9"/>
  </si>
  <si>
    <t>東青梅駅</t>
    <rPh sb="0" eb="4">
      <t>ヒガシオウメエキ</t>
    </rPh>
    <phoneticPr fontId="9"/>
  </si>
  <si>
    <t>青梅駅</t>
    <rPh sb="0" eb="3">
      <t>オウメエキ</t>
    </rPh>
    <phoneticPr fontId="9"/>
  </si>
  <si>
    <t>宮ノ平駅</t>
    <rPh sb="0" eb="1">
      <t>ミヤ</t>
    </rPh>
    <rPh sb="2" eb="4">
      <t>ヒラエキ</t>
    </rPh>
    <phoneticPr fontId="9"/>
  </si>
  <si>
    <t>日向和田駅</t>
    <rPh sb="0" eb="4">
      <t>ヒナタワダ</t>
    </rPh>
    <rPh sb="4" eb="5">
      <t>エキ</t>
    </rPh>
    <phoneticPr fontId="9"/>
  </si>
  <si>
    <t>石神前駅</t>
    <rPh sb="0" eb="2">
      <t>イシガミ</t>
    </rPh>
    <rPh sb="2" eb="3">
      <t>マエ</t>
    </rPh>
    <phoneticPr fontId="9"/>
  </si>
  <si>
    <t>二俣尾駅</t>
    <rPh sb="0" eb="3">
      <t>フタマタオ</t>
    </rPh>
    <rPh sb="3" eb="4">
      <t>エキ</t>
    </rPh>
    <phoneticPr fontId="9"/>
  </si>
  <si>
    <t>軍畑駅</t>
    <rPh sb="0" eb="3">
      <t>イクサバタエキ</t>
    </rPh>
    <phoneticPr fontId="9"/>
  </si>
  <si>
    <t>沢井駅</t>
    <rPh sb="0" eb="3">
      <t>サワイエキ</t>
    </rPh>
    <phoneticPr fontId="9"/>
  </si>
  <si>
    <t>御嶽駅</t>
    <rPh sb="0" eb="2">
      <t>ミタケ</t>
    </rPh>
    <rPh sb="2" eb="3">
      <t>エキ</t>
    </rPh>
    <phoneticPr fontId="9"/>
  </si>
  <si>
    <t>武蔵野台駅</t>
    <rPh sb="0" eb="4">
      <t>ムサシノダイ</t>
    </rPh>
    <rPh sb="4" eb="5">
      <t>エキ</t>
    </rPh>
    <phoneticPr fontId="9"/>
  </si>
  <si>
    <t>多磨霊園駅</t>
    <rPh sb="0" eb="5">
      <t>タマレイエンエキ</t>
    </rPh>
    <phoneticPr fontId="9"/>
  </si>
  <si>
    <t>東府中駅</t>
    <rPh sb="0" eb="4">
      <t>ヒガシフチュウエキ</t>
    </rPh>
    <phoneticPr fontId="9"/>
  </si>
  <si>
    <t>府中駅</t>
    <rPh sb="0" eb="3">
      <t>フチュウエキ</t>
    </rPh>
    <phoneticPr fontId="9"/>
  </si>
  <si>
    <t>分倍河原駅</t>
    <rPh sb="0" eb="5">
      <t>ブバイガワラエキ</t>
    </rPh>
    <phoneticPr fontId="9"/>
  </si>
  <si>
    <t>中河原駅</t>
    <rPh sb="0" eb="3">
      <t>ナカガワラ</t>
    </rPh>
    <rPh sb="3" eb="4">
      <t>エキ</t>
    </rPh>
    <phoneticPr fontId="9"/>
  </si>
  <si>
    <t>府中競馬正門前駅</t>
    <rPh sb="0" eb="2">
      <t>フチュウ</t>
    </rPh>
    <rPh sb="4" eb="6">
      <t>セイモン</t>
    </rPh>
    <rPh sb="6" eb="7">
      <t>マエ</t>
    </rPh>
    <rPh sb="7" eb="8">
      <t>エキ</t>
    </rPh>
    <phoneticPr fontId="9"/>
  </si>
  <si>
    <t>府中本町駅</t>
    <rPh sb="0" eb="5">
      <t>フチュウホンマチエキ</t>
    </rPh>
    <phoneticPr fontId="9"/>
  </si>
  <si>
    <t>北府中駅</t>
    <rPh sb="0" eb="3">
      <t>キタフチュウ</t>
    </rPh>
    <rPh sb="3" eb="4">
      <t>エキ</t>
    </rPh>
    <phoneticPr fontId="9"/>
  </si>
  <si>
    <t>多磨駅</t>
    <rPh sb="0" eb="2">
      <t>タマ</t>
    </rPh>
    <rPh sb="2" eb="3">
      <t>エキ</t>
    </rPh>
    <phoneticPr fontId="9"/>
  </si>
  <si>
    <t>白糸台駅</t>
    <rPh sb="0" eb="4">
      <t>シライトダイエキ</t>
    </rPh>
    <phoneticPr fontId="9"/>
  </si>
  <si>
    <t>競艇場前駅</t>
    <rPh sb="0" eb="5">
      <t>キョウテイジョウマエエキ</t>
    </rPh>
    <phoneticPr fontId="9"/>
  </si>
  <si>
    <t>是政駅</t>
    <rPh sb="0" eb="2">
      <t>コレマサ</t>
    </rPh>
    <rPh sb="2" eb="3">
      <t>エキ</t>
    </rPh>
    <phoneticPr fontId="9"/>
  </si>
  <si>
    <t>西府駅</t>
    <rPh sb="0" eb="1">
      <t>ニシ</t>
    </rPh>
    <rPh sb="1" eb="2">
      <t>フ</t>
    </rPh>
    <rPh sb="2" eb="3">
      <t>エキ</t>
    </rPh>
    <phoneticPr fontId="9"/>
  </si>
  <si>
    <t>西立川駅</t>
    <rPh sb="0" eb="3">
      <t>ニシタチカワ</t>
    </rPh>
    <rPh sb="3" eb="4">
      <t>エキ</t>
    </rPh>
    <phoneticPr fontId="6"/>
  </si>
  <si>
    <t>東中神駅</t>
    <rPh sb="0" eb="3">
      <t>ヒガシナカガミ</t>
    </rPh>
    <rPh sb="3" eb="4">
      <t>エキ</t>
    </rPh>
    <phoneticPr fontId="6"/>
  </si>
  <si>
    <t>中神駅</t>
    <rPh sb="0" eb="2">
      <t>ナカガミ</t>
    </rPh>
    <rPh sb="2" eb="3">
      <t>エキ</t>
    </rPh>
    <phoneticPr fontId="6"/>
  </si>
  <si>
    <t>昭島駅</t>
    <rPh sb="0" eb="2">
      <t>アキシマ</t>
    </rPh>
    <rPh sb="2" eb="3">
      <t>エキ</t>
    </rPh>
    <phoneticPr fontId="6"/>
  </si>
  <si>
    <t>拝島駅</t>
    <rPh sb="0" eb="2">
      <t>ハイジマ</t>
    </rPh>
    <rPh sb="2" eb="3">
      <t>エキ</t>
    </rPh>
    <phoneticPr fontId="6"/>
  </si>
  <si>
    <t>飛田給駅</t>
    <rPh sb="0" eb="4">
      <t>トビタキュウエキ</t>
    </rPh>
    <phoneticPr fontId="9"/>
  </si>
  <si>
    <t>西調布駅</t>
    <rPh sb="0" eb="4">
      <t>ニシチョウフエキ</t>
    </rPh>
    <phoneticPr fontId="9"/>
  </si>
  <si>
    <t>調布駅</t>
    <rPh sb="0" eb="3">
      <t>チョウフエキ</t>
    </rPh>
    <phoneticPr fontId="9"/>
  </si>
  <si>
    <t>布田駅</t>
    <rPh sb="0" eb="3">
      <t>フダエキ</t>
    </rPh>
    <phoneticPr fontId="9"/>
  </si>
  <si>
    <t>国領駅</t>
    <rPh sb="0" eb="3">
      <t>コクリョウエキ</t>
    </rPh>
    <phoneticPr fontId="9"/>
  </si>
  <si>
    <t>柴崎駅</t>
    <rPh sb="0" eb="2">
      <t>シバザキ</t>
    </rPh>
    <rPh sb="2" eb="3">
      <t>エキ</t>
    </rPh>
    <phoneticPr fontId="9"/>
  </si>
  <si>
    <t>仙川駅</t>
    <rPh sb="0" eb="3">
      <t>センガワエキ</t>
    </rPh>
    <phoneticPr fontId="9"/>
  </si>
  <si>
    <t>京王多摩川駅</t>
    <rPh sb="0" eb="6">
      <t>ケイオウタマガワエキ</t>
    </rPh>
    <phoneticPr fontId="9"/>
  </si>
  <si>
    <t>町田駅</t>
    <rPh sb="0" eb="3">
      <t>マチダエキ</t>
    </rPh>
    <phoneticPr fontId="6"/>
  </si>
  <si>
    <t>成瀬駅</t>
    <rPh sb="0" eb="2">
      <t>ナルセ</t>
    </rPh>
    <rPh sb="2" eb="3">
      <t>エキ</t>
    </rPh>
    <phoneticPr fontId="6"/>
  </si>
  <si>
    <t>相原駅</t>
    <rPh sb="0" eb="3">
      <t>アイハラエキ</t>
    </rPh>
    <phoneticPr fontId="6"/>
  </si>
  <si>
    <t>多摩境駅</t>
    <rPh sb="0" eb="4">
      <t>タマサカイエキ</t>
    </rPh>
    <phoneticPr fontId="6"/>
  </si>
  <si>
    <t>玉川学園前駅</t>
    <rPh sb="0" eb="6">
      <t>タマガワガクエンマエエキ</t>
    </rPh>
    <phoneticPr fontId="6"/>
  </si>
  <si>
    <t>鶴川駅</t>
    <rPh sb="0" eb="2">
      <t>ツルカワ</t>
    </rPh>
    <rPh sb="2" eb="3">
      <t>エキ</t>
    </rPh>
    <phoneticPr fontId="6"/>
  </si>
  <si>
    <t>すずかけ台駅</t>
    <rPh sb="4" eb="5">
      <t>ダイ</t>
    </rPh>
    <rPh sb="5" eb="6">
      <t>エキ</t>
    </rPh>
    <phoneticPr fontId="6"/>
  </si>
  <si>
    <t>つくし野駅</t>
    <rPh sb="3" eb="4">
      <t>ノ</t>
    </rPh>
    <rPh sb="4" eb="5">
      <t>エキ</t>
    </rPh>
    <phoneticPr fontId="6"/>
  </si>
  <si>
    <t>武蔵小金井駅</t>
    <rPh sb="0" eb="5">
      <t>ムサシコガネイ</t>
    </rPh>
    <rPh sb="5" eb="6">
      <t>エキ</t>
    </rPh>
    <phoneticPr fontId="9"/>
  </si>
  <si>
    <t>東小金井駅</t>
    <rPh sb="0" eb="1">
      <t>ヒガシ</t>
    </rPh>
    <rPh sb="1" eb="4">
      <t>コガネイ</t>
    </rPh>
    <rPh sb="4" eb="5">
      <t>エキ</t>
    </rPh>
    <phoneticPr fontId="9"/>
  </si>
  <si>
    <t>新小金井駅</t>
    <rPh sb="0" eb="4">
      <t>シンコガネイ</t>
    </rPh>
    <rPh sb="4" eb="5">
      <t>エキ</t>
    </rPh>
    <phoneticPr fontId="9"/>
  </si>
  <si>
    <t>東大和市駅</t>
    <rPh sb="0" eb="4">
      <t>ヒガシヤマトシ</t>
    </rPh>
    <rPh sb="4" eb="5">
      <t>エキ</t>
    </rPh>
    <phoneticPr fontId="9"/>
  </si>
  <si>
    <t>小川駅</t>
    <rPh sb="0" eb="3">
      <t>オガワエキ</t>
    </rPh>
    <phoneticPr fontId="9"/>
  </si>
  <si>
    <t>鷹の台駅</t>
    <rPh sb="0" eb="1">
      <t>タカ</t>
    </rPh>
    <rPh sb="2" eb="4">
      <t>ダイエキ</t>
    </rPh>
    <phoneticPr fontId="9"/>
  </si>
  <si>
    <t>新小平駅</t>
    <rPh sb="0" eb="4">
      <t>シンコダイラエキ</t>
    </rPh>
    <phoneticPr fontId="9"/>
  </si>
  <si>
    <t>青梅街道駅</t>
    <rPh sb="0" eb="4">
      <t>オウメカイドウ</t>
    </rPh>
    <phoneticPr fontId="9"/>
  </si>
  <si>
    <t>一橋学園駅</t>
    <rPh sb="0" eb="5">
      <t>ヒトツバシガクエンエキ</t>
    </rPh>
    <phoneticPr fontId="9"/>
  </si>
  <si>
    <t>小平駅</t>
    <rPh sb="0" eb="2">
      <t>コダイラ</t>
    </rPh>
    <rPh sb="2" eb="3">
      <t>エキ</t>
    </rPh>
    <phoneticPr fontId="9"/>
  </si>
  <si>
    <t>花小金井駅</t>
    <rPh sb="0" eb="4">
      <t>ハナコガネイ</t>
    </rPh>
    <rPh sb="4" eb="5">
      <t>エキ</t>
    </rPh>
    <phoneticPr fontId="9"/>
  </si>
  <si>
    <t>高幡不動駅</t>
    <rPh sb="0" eb="2">
      <t>タカハタ</t>
    </rPh>
    <rPh sb="2" eb="4">
      <t>フドウ</t>
    </rPh>
    <rPh sb="4" eb="5">
      <t>エキ</t>
    </rPh>
    <phoneticPr fontId="9"/>
  </si>
  <si>
    <t>豊田駅</t>
    <rPh sb="0" eb="3">
      <t>トヨダエキ</t>
    </rPh>
    <phoneticPr fontId="9"/>
  </si>
  <si>
    <t>日野駅</t>
    <rPh sb="0" eb="2">
      <t>ヒノ</t>
    </rPh>
    <rPh sb="2" eb="3">
      <t>エキ</t>
    </rPh>
    <phoneticPr fontId="9"/>
  </si>
  <si>
    <t>百草園駅</t>
    <rPh sb="0" eb="3">
      <t>モグサエン</t>
    </rPh>
    <rPh sb="3" eb="4">
      <t>エキ</t>
    </rPh>
    <phoneticPr fontId="9"/>
  </si>
  <si>
    <t>南平駅</t>
    <rPh sb="0" eb="2">
      <t>ミナミダイラ</t>
    </rPh>
    <rPh sb="2" eb="3">
      <t>エキ</t>
    </rPh>
    <phoneticPr fontId="9"/>
  </si>
  <si>
    <t>平山城址公園駅</t>
    <rPh sb="0" eb="2">
      <t>ヒラヤマ</t>
    </rPh>
    <rPh sb="2" eb="4">
      <t>ジョウシ</t>
    </rPh>
    <rPh sb="4" eb="6">
      <t>コウエン</t>
    </rPh>
    <rPh sb="6" eb="7">
      <t>エキ</t>
    </rPh>
    <phoneticPr fontId="9"/>
  </si>
  <si>
    <t>万願寺駅</t>
    <rPh sb="0" eb="4">
      <t>マンガンジエキ</t>
    </rPh>
    <phoneticPr fontId="9"/>
  </si>
  <si>
    <t>多摩動物公園駅</t>
    <rPh sb="0" eb="7">
      <t>タマドウブツコウエンエキ</t>
    </rPh>
    <phoneticPr fontId="9"/>
  </si>
  <si>
    <t>甲州街道駅</t>
    <rPh sb="0" eb="2">
      <t>コウシュウ</t>
    </rPh>
    <rPh sb="2" eb="4">
      <t>カイドウ</t>
    </rPh>
    <rPh sb="4" eb="5">
      <t>エキ</t>
    </rPh>
    <phoneticPr fontId="9"/>
  </si>
  <si>
    <t>程久保駅</t>
    <rPh sb="0" eb="3">
      <t>ホドクボ</t>
    </rPh>
    <rPh sb="3" eb="4">
      <t>エキ</t>
    </rPh>
    <phoneticPr fontId="9"/>
  </si>
  <si>
    <t>久米川駅</t>
    <rPh sb="0" eb="4">
      <t>クメガワエキ</t>
    </rPh>
    <phoneticPr fontId="9"/>
  </si>
  <si>
    <t>東村山駅</t>
    <rPh sb="0" eb="4">
      <t>ヒガシムラヤマエキ</t>
    </rPh>
    <phoneticPr fontId="9"/>
  </si>
  <si>
    <t>新秋津駅</t>
    <rPh sb="0" eb="1">
      <t>シン</t>
    </rPh>
    <rPh sb="1" eb="3">
      <t>アキツ</t>
    </rPh>
    <rPh sb="3" eb="4">
      <t>エキ</t>
    </rPh>
    <phoneticPr fontId="9"/>
  </si>
  <si>
    <t>秋津駅</t>
    <rPh sb="0" eb="2">
      <t>アキツ</t>
    </rPh>
    <rPh sb="2" eb="3">
      <t>エキ</t>
    </rPh>
    <phoneticPr fontId="9"/>
  </si>
  <si>
    <t>萩山駅</t>
    <rPh sb="0" eb="2">
      <t>ハギヤマ</t>
    </rPh>
    <rPh sb="2" eb="3">
      <t>エキ</t>
    </rPh>
    <phoneticPr fontId="9"/>
  </si>
  <si>
    <t>八坂駅</t>
    <rPh sb="0" eb="2">
      <t>ヤサカ</t>
    </rPh>
    <rPh sb="2" eb="3">
      <t>エキ</t>
    </rPh>
    <phoneticPr fontId="9"/>
  </si>
  <si>
    <t>西武園駅</t>
    <rPh sb="0" eb="4">
      <t>セイブエンエキ</t>
    </rPh>
    <phoneticPr fontId="9"/>
  </si>
  <si>
    <t>武蔵大和駅</t>
    <rPh sb="0" eb="2">
      <t>ムサシ</t>
    </rPh>
    <rPh sb="2" eb="4">
      <t>ヤマト</t>
    </rPh>
    <rPh sb="4" eb="5">
      <t>エキ</t>
    </rPh>
    <phoneticPr fontId="9"/>
  </si>
  <si>
    <t>国分寺駅</t>
    <rPh sb="0" eb="4">
      <t>コクブンジエキ</t>
    </rPh>
    <phoneticPr fontId="9"/>
  </si>
  <si>
    <t>西国分寺駅</t>
    <rPh sb="0" eb="5">
      <t>ニシコクブンジエキ</t>
    </rPh>
    <phoneticPr fontId="9"/>
  </si>
  <si>
    <t>国立駅</t>
    <rPh sb="0" eb="3">
      <t>クニタチエキ</t>
    </rPh>
    <phoneticPr fontId="9"/>
  </si>
  <si>
    <t>恋ヶ窪駅</t>
    <rPh sb="0" eb="3">
      <t>コイガクボ</t>
    </rPh>
    <rPh sb="3" eb="4">
      <t>エキ</t>
    </rPh>
    <phoneticPr fontId="9"/>
  </si>
  <si>
    <t>谷保駅</t>
    <rPh sb="0" eb="3">
      <t>ヤホエキ</t>
    </rPh>
    <phoneticPr fontId="9"/>
  </si>
  <si>
    <t>矢川駅</t>
    <rPh sb="0" eb="2">
      <t>ヤガワ</t>
    </rPh>
    <rPh sb="2" eb="3">
      <t>エキ</t>
    </rPh>
    <phoneticPr fontId="9"/>
  </si>
  <si>
    <t>福生駅</t>
    <rPh sb="0" eb="3">
      <t>フッサエキ</t>
    </rPh>
    <phoneticPr fontId="9"/>
  </si>
  <si>
    <t>牛浜駅</t>
    <rPh sb="0" eb="3">
      <t>ウシハマエキ</t>
    </rPh>
    <phoneticPr fontId="9"/>
  </si>
  <si>
    <t>拝島駅</t>
    <rPh sb="0" eb="3">
      <t>ハイジマエキ</t>
    </rPh>
    <phoneticPr fontId="9"/>
  </si>
  <si>
    <t>熊川駅</t>
    <rPh sb="0" eb="3">
      <t>クマガワエキ</t>
    </rPh>
    <phoneticPr fontId="9"/>
  </si>
  <si>
    <t>東福生駅</t>
    <rPh sb="0" eb="4">
      <t>ヒガシフッサエキ</t>
    </rPh>
    <phoneticPr fontId="9"/>
  </si>
  <si>
    <t>狛江駅</t>
    <rPh sb="0" eb="2">
      <t>コマエ</t>
    </rPh>
    <rPh sb="2" eb="3">
      <t>エキ</t>
    </rPh>
    <phoneticPr fontId="9"/>
  </si>
  <si>
    <t>和泉多摩川駅</t>
    <rPh sb="0" eb="6">
      <t>イズミタマガワエキ</t>
    </rPh>
    <phoneticPr fontId="9"/>
  </si>
  <si>
    <t>喜多見駅</t>
    <rPh sb="0" eb="4">
      <t>キタミエキ</t>
    </rPh>
    <phoneticPr fontId="9"/>
  </si>
  <si>
    <t>東大和市駅</t>
    <rPh sb="0" eb="5">
      <t>ヒガシヤマトシエキ</t>
    </rPh>
    <phoneticPr fontId="9"/>
  </si>
  <si>
    <t>玉川上水駅</t>
    <rPh sb="0" eb="4">
      <t>タマガワジョウスイ</t>
    </rPh>
    <rPh sb="4" eb="5">
      <t>エキ</t>
    </rPh>
    <phoneticPr fontId="9"/>
  </si>
  <si>
    <t>武蔵大和駅</t>
    <rPh sb="0" eb="5">
      <t>ムサシヤマトエキ</t>
    </rPh>
    <phoneticPr fontId="9"/>
  </si>
  <si>
    <t>上北台駅</t>
    <rPh sb="0" eb="4">
      <t>カミキタダイエキ</t>
    </rPh>
    <phoneticPr fontId="9"/>
  </si>
  <si>
    <t>桜街道駅</t>
    <rPh sb="0" eb="4">
      <t>サクラカイドウエキ</t>
    </rPh>
    <phoneticPr fontId="9"/>
  </si>
  <si>
    <t>清瀬駅</t>
    <rPh sb="0" eb="3">
      <t>キヨセエキ</t>
    </rPh>
    <phoneticPr fontId="9"/>
  </si>
  <si>
    <t>秋津駅</t>
    <rPh sb="0" eb="2">
      <t>アキツ</t>
    </rPh>
    <rPh sb="2" eb="3">
      <t>エキ</t>
    </rPh>
    <phoneticPr fontId="4"/>
  </si>
  <si>
    <t>東久留米駅</t>
    <rPh sb="0" eb="4">
      <t>ヒガシクルメ</t>
    </rPh>
    <rPh sb="4" eb="5">
      <t>エキ</t>
    </rPh>
    <phoneticPr fontId="9"/>
  </si>
  <si>
    <t>永山駅</t>
    <rPh sb="0" eb="2">
      <t>ナガヤマ</t>
    </rPh>
    <rPh sb="2" eb="3">
      <t>エキ</t>
    </rPh>
    <phoneticPr fontId="9"/>
  </si>
  <si>
    <t>多摩センター駅</t>
    <rPh sb="0" eb="2">
      <t>タマ</t>
    </rPh>
    <rPh sb="6" eb="7">
      <t>エキ</t>
    </rPh>
    <phoneticPr fontId="9"/>
  </si>
  <si>
    <t>唐木田駅</t>
    <rPh sb="0" eb="3">
      <t>カラキダ</t>
    </rPh>
    <rPh sb="3" eb="4">
      <t>エキ</t>
    </rPh>
    <phoneticPr fontId="9"/>
  </si>
  <si>
    <t>聖蹟桜ヶ丘駅</t>
    <rPh sb="0" eb="5">
      <t>セイセキサクラガオカ</t>
    </rPh>
    <rPh sb="5" eb="6">
      <t>エキ</t>
    </rPh>
    <phoneticPr fontId="4"/>
  </si>
  <si>
    <t>南多摩駅</t>
    <rPh sb="3" eb="4">
      <t>エキ</t>
    </rPh>
    <phoneticPr fontId="27"/>
  </si>
  <si>
    <t>稲城長沼駅</t>
    <rPh sb="4" eb="5">
      <t>エキ</t>
    </rPh>
    <phoneticPr fontId="27"/>
  </si>
  <si>
    <t>矢野口駅</t>
    <rPh sb="3" eb="4">
      <t>エキ</t>
    </rPh>
    <phoneticPr fontId="27"/>
  </si>
  <si>
    <t>若葉台駅</t>
    <rPh sb="3" eb="4">
      <t>エキ</t>
    </rPh>
    <phoneticPr fontId="27"/>
  </si>
  <si>
    <t>稲城駅</t>
    <rPh sb="2" eb="3">
      <t>エキ</t>
    </rPh>
    <phoneticPr fontId="27"/>
  </si>
  <si>
    <t>京王よみうりランド駅</t>
    <rPh sb="9" eb="10">
      <t>エキ</t>
    </rPh>
    <phoneticPr fontId="27"/>
  </si>
  <si>
    <t>羽村駅</t>
    <rPh sb="0" eb="3">
      <t>ハムラエキ</t>
    </rPh>
    <phoneticPr fontId="9"/>
  </si>
  <si>
    <t>東秋留駅</t>
    <rPh sb="0" eb="3">
      <t>ヒガシアキル</t>
    </rPh>
    <rPh sb="3" eb="4">
      <t>エキ</t>
    </rPh>
    <phoneticPr fontId="9"/>
  </si>
  <si>
    <t>秋川駅</t>
    <rPh sb="0" eb="2">
      <t>アキガワ</t>
    </rPh>
    <rPh sb="2" eb="3">
      <t>エキ</t>
    </rPh>
    <phoneticPr fontId="9"/>
  </si>
  <si>
    <t>武蔵引田駅</t>
    <rPh sb="0" eb="2">
      <t>ムサシ</t>
    </rPh>
    <rPh sb="2" eb="4">
      <t>ヒキダ</t>
    </rPh>
    <rPh sb="4" eb="5">
      <t>エキ</t>
    </rPh>
    <phoneticPr fontId="9"/>
  </si>
  <si>
    <t>武蔵増戸駅</t>
    <rPh sb="0" eb="2">
      <t>ムサシ</t>
    </rPh>
    <rPh sb="2" eb="4">
      <t>マシト</t>
    </rPh>
    <rPh sb="4" eb="5">
      <t>エキ</t>
    </rPh>
    <phoneticPr fontId="9"/>
  </si>
  <si>
    <t>武蔵五日市駅</t>
    <rPh sb="0" eb="2">
      <t>ムサシ</t>
    </rPh>
    <rPh sb="2" eb="5">
      <t>イツカイチ</t>
    </rPh>
    <rPh sb="5" eb="6">
      <t>エキ</t>
    </rPh>
    <phoneticPr fontId="9"/>
  </si>
  <si>
    <t>ひばりヶ丘駅</t>
  </si>
  <si>
    <t>箱根ケ崎駅</t>
    <rPh sb="0" eb="2">
      <t>ハコネ</t>
    </rPh>
    <rPh sb="3" eb="4">
      <t>サキ</t>
    </rPh>
    <rPh sb="4" eb="5">
      <t>エキ</t>
    </rPh>
    <phoneticPr fontId="9"/>
  </si>
  <si>
    <t>武蔵引田駅</t>
    <rPh sb="0" eb="2">
      <t>ムサシ</t>
    </rPh>
    <rPh sb="2" eb="4">
      <t>ヒキタ</t>
    </rPh>
    <phoneticPr fontId="9"/>
  </si>
  <si>
    <t>奥多摩駅</t>
    <rPh sb="0" eb="3">
      <t>オクタマ</t>
    </rPh>
    <rPh sb="3" eb="4">
      <t>エキ</t>
    </rPh>
    <phoneticPr fontId="9"/>
  </si>
  <si>
    <t>白丸駅</t>
    <rPh sb="0" eb="3">
      <t>シロマルエキ</t>
    </rPh>
    <phoneticPr fontId="9"/>
  </si>
  <si>
    <t>鳩ノ巣駅</t>
    <rPh sb="0" eb="1">
      <t>ハト</t>
    </rPh>
    <rPh sb="2" eb="3">
      <t>ス</t>
    </rPh>
    <rPh sb="3" eb="4">
      <t>エキ</t>
    </rPh>
    <phoneticPr fontId="9"/>
  </si>
  <si>
    <t>古里駅</t>
    <rPh sb="0" eb="3">
      <t>コリエキ</t>
    </rPh>
    <phoneticPr fontId="9"/>
  </si>
  <si>
    <t>川井駅</t>
    <rPh sb="0" eb="2">
      <t>カワイ</t>
    </rPh>
    <rPh sb="2" eb="3">
      <t>エキ</t>
    </rPh>
    <phoneticPr fontId="9"/>
  </si>
  <si>
    <t>豪徳寺駅、山下駅</t>
    <rPh sb="0" eb="3">
      <t>ゴウトクジ</t>
    </rPh>
    <rPh sb="5" eb="7">
      <t>ヤマシタ</t>
    </rPh>
    <phoneticPr fontId="6"/>
  </si>
  <si>
    <t>市ケ谷駅</t>
    <rPh sb="0" eb="3">
      <t>イチガヤ</t>
    </rPh>
    <rPh sb="3" eb="4">
      <t>エキ</t>
    </rPh>
    <phoneticPr fontId="9"/>
  </si>
  <si>
    <t>小川町駅、淡路町駅</t>
    <rPh sb="0" eb="3">
      <t>オガワマチ</t>
    </rPh>
    <rPh sb="3" eb="4">
      <t>エキ</t>
    </rPh>
    <rPh sb="5" eb="8">
      <t>アワジチョウ</t>
    </rPh>
    <rPh sb="8" eb="9">
      <t>エキ</t>
    </rPh>
    <phoneticPr fontId="9"/>
  </si>
  <si>
    <t>馬喰町駅、馬喰横山駅、東日本橋駅</t>
    <rPh sb="0" eb="3">
      <t>バクロチョウ</t>
    </rPh>
    <rPh sb="3" eb="4">
      <t>エキ</t>
    </rPh>
    <rPh sb="5" eb="9">
      <t>バクロヨコヤマ</t>
    </rPh>
    <rPh sb="9" eb="10">
      <t>エキ</t>
    </rPh>
    <rPh sb="11" eb="15">
      <t>ヒガシニホンバシ</t>
    </rPh>
    <rPh sb="15" eb="16">
      <t>エキ</t>
    </rPh>
    <phoneticPr fontId="9"/>
  </si>
  <si>
    <t>田町駅、三田駅</t>
    <rPh sb="0" eb="2">
      <t>タマチ</t>
    </rPh>
    <rPh sb="2" eb="3">
      <t>エキ</t>
    </rPh>
    <rPh sb="4" eb="6">
      <t>ミタ</t>
    </rPh>
    <rPh sb="6" eb="7">
      <t>エキ</t>
    </rPh>
    <phoneticPr fontId="9"/>
  </si>
  <si>
    <t>御徒町駅、上野御徒町駅、上野広小路駅、仲御徒町駅</t>
    <rPh sb="0" eb="4">
      <t>オカチマチエキ</t>
    </rPh>
    <rPh sb="5" eb="7">
      <t>ウエノ</t>
    </rPh>
    <rPh sb="7" eb="10">
      <t>オカチマチ</t>
    </rPh>
    <rPh sb="10" eb="11">
      <t>エキ</t>
    </rPh>
    <rPh sb="12" eb="14">
      <t>ウエノ</t>
    </rPh>
    <rPh sb="14" eb="17">
      <t>ヒロコウジ</t>
    </rPh>
    <rPh sb="17" eb="18">
      <t>エキ</t>
    </rPh>
    <rPh sb="19" eb="23">
      <t>ナカオカチマチ</t>
    </rPh>
    <rPh sb="23" eb="24">
      <t>エキ</t>
    </rPh>
    <phoneticPr fontId="9"/>
  </si>
  <si>
    <t>鐘ケ淵駅</t>
    <rPh sb="0" eb="1">
      <t>カネ</t>
    </rPh>
    <rPh sb="2" eb="3">
      <t>フチ</t>
    </rPh>
    <rPh sb="3" eb="4">
      <t>エキ</t>
    </rPh>
    <phoneticPr fontId="9"/>
  </si>
  <si>
    <t>原宿駅、明治神宮前駅</t>
    <rPh sb="0" eb="2">
      <t>ハラジュク</t>
    </rPh>
    <rPh sb="2" eb="3">
      <t>エキ</t>
    </rPh>
    <rPh sb="4" eb="9">
      <t>メイジジングウマエ</t>
    </rPh>
    <rPh sb="9" eb="10">
      <t>エキ</t>
    </rPh>
    <phoneticPr fontId="9"/>
  </si>
  <si>
    <t>阿佐ケ谷駅</t>
    <rPh sb="0" eb="2">
      <t>アサ</t>
    </rPh>
    <rPh sb="3" eb="4">
      <t>タニ</t>
    </rPh>
    <rPh sb="4" eb="5">
      <t>エキ</t>
    </rPh>
    <phoneticPr fontId="9"/>
  </si>
  <si>
    <t>南阿佐ケ谷駅</t>
    <rPh sb="0" eb="1">
      <t>ミナミ</t>
    </rPh>
    <rPh sb="1" eb="3">
      <t>アサ</t>
    </rPh>
    <rPh sb="4" eb="5">
      <t>タニ</t>
    </rPh>
    <rPh sb="5" eb="6">
      <t>エキ</t>
    </rPh>
    <phoneticPr fontId="9"/>
  </si>
  <si>
    <t>西ケ原駅</t>
    <phoneticPr fontId="4"/>
  </si>
  <si>
    <t>荒川車庫前駅</t>
    <rPh sb="0" eb="4">
      <t>アラカワシャコ</t>
    </rPh>
    <rPh sb="5" eb="6">
      <t>エキ</t>
    </rPh>
    <phoneticPr fontId="9"/>
  </si>
  <si>
    <t>下赤塚駅、地下鉄赤塚駅</t>
    <rPh sb="0" eb="4">
      <t>シモアカツカエキ</t>
    </rPh>
    <rPh sb="5" eb="8">
      <t>チカテツ</t>
    </rPh>
    <rPh sb="8" eb="11">
      <t>アカツカエキ</t>
    </rPh>
    <phoneticPr fontId="9"/>
  </si>
  <si>
    <t>成増駅、地下鉄成増駅</t>
    <rPh sb="0" eb="3">
      <t>ナリマスエキ</t>
    </rPh>
    <rPh sb="4" eb="7">
      <t>チカテツ</t>
    </rPh>
    <rPh sb="7" eb="10">
      <t>ナリマスエキ</t>
    </rPh>
    <phoneticPr fontId="9"/>
  </si>
  <si>
    <t>牛田駅、京成関屋駅</t>
    <rPh sb="0" eb="2">
      <t>ウシダ</t>
    </rPh>
    <rPh sb="2" eb="3">
      <t>エキ</t>
    </rPh>
    <rPh sb="4" eb="8">
      <t>ケイセイセキヤ</t>
    </rPh>
    <rPh sb="8" eb="9">
      <t>エキ</t>
    </rPh>
    <phoneticPr fontId="9"/>
  </si>
  <si>
    <t>金町駅、京成金町駅</t>
    <rPh sb="0" eb="3">
      <t>カナマチエキ</t>
    </rPh>
    <rPh sb="4" eb="8">
      <t>ケイセイカナマチ</t>
    </rPh>
    <rPh sb="8" eb="9">
      <t>エキ</t>
    </rPh>
    <phoneticPr fontId="9"/>
  </si>
  <si>
    <r>
      <t>代々木八幡駅</t>
    </r>
    <r>
      <rPr>
        <sz val="11"/>
        <rFont val="ＭＳ 明朝"/>
        <family val="1"/>
        <charset val="128"/>
      </rPr>
      <t>、</t>
    </r>
    <r>
      <rPr>
        <sz val="12"/>
        <rFont val="ＭＳ 明朝"/>
        <family val="1"/>
        <charset val="128"/>
      </rPr>
      <t>代々木公園駅</t>
    </r>
    <rPh sb="0" eb="5">
      <t>ヨヨギハチマン</t>
    </rPh>
    <rPh sb="5" eb="6">
      <t>エキ</t>
    </rPh>
    <phoneticPr fontId="9"/>
  </si>
  <si>
    <t>駒沢大学駅</t>
    <rPh sb="0" eb="4">
      <t>コマザワダイガク</t>
    </rPh>
    <rPh sb="4" eb="5">
      <t>エキ</t>
    </rPh>
    <phoneticPr fontId="6"/>
  </si>
  <si>
    <t>東京ビッグサイト駅</t>
    <rPh sb="8" eb="9">
      <t>エキ</t>
    </rPh>
    <phoneticPr fontId="21"/>
  </si>
  <si>
    <t>東京国際クルーズターミナル駅</t>
    <rPh sb="0" eb="2">
      <t>トウキョウ</t>
    </rPh>
    <rPh sb="2" eb="4">
      <t>コクサイ</t>
    </rPh>
    <rPh sb="13" eb="14">
      <t>エキ</t>
    </rPh>
    <phoneticPr fontId="21"/>
  </si>
  <si>
    <t>西武立川駅</t>
    <rPh sb="0" eb="2">
      <t>セイブ</t>
    </rPh>
    <rPh sb="2" eb="4">
      <t>タチカワ</t>
    </rPh>
    <rPh sb="4" eb="5">
      <t>エキ</t>
    </rPh>
    <phoneticPr fontId="21"/>
  </si>
  <si>
    <t>武蔵村山市</t>
    <rPh sb="0" eb="5">
      <t>ムサシムラヤマシ</t>
    </rPh>
    <phoneticPr fontId="4"/>
  </si>
  <si>
    <t>上北台駅</t>
  </si>
  <si>
    <t>桜街道駅</t>
  </si>
  <si>
    <t>虎ノ門ヒルズ駅</t>
    <rPh sb="0" eb="1">
      <t>トラ</t>
    </rPh>
    <rPh sb="2" eb="3">
      <t>モン</t>
    </rPh>
    <rPh sb="6" eb="7">
      <t>エキ</t>
    </rPh>
    <phoneticPr fontId="21"/>
  </si>
  <si>
    <t>高輪ゲートウェイ駅</t>
    <rPh sb="0" eb="2">
      <t>タカナワ</t>
    </rPh>
    <rPh sb="8" eb="9">
      <t>エキ</t>
    </rPh>
    <phoneticPr fontId="21"/>
  </si>
  <si>
    <t>南町田グランベリーパーク駅</t>
  </si>
  <si>
    <t>・　実収容台数の「自転車」には、一部「原付」の数値が含まれる場合もある。</t>
    <rPh sb="2" eb="3">
      <t>ジツ</t>
    </rPh>
    <rPh sb="3" eb="5">
      <t>シュウヨウ</t>
    </rPh>
    <rPh sb="9" eb="11">
      <t>ジテン</t>
    </rPh>
    <rPh sb="11" eb="12">
      <t>シャ</t>
    </rPh>
    <rPh sb="16" eb="18">
      <t>イチブ</t>
    </rPh>
    <rPh sb="19" eb="21">
      <t>ゲンツキ</t>
    </rPh>
    <rPh sb="23" eb="25">
      <t>スウチ</t>
    </rPh>
    <rPh sb="26" eb="27">
      <t>フク</t>
    </rPh>
    <rPh sb="30" eb="32">
      <t>バアイ</t>
    </rPh>
    <phoneticPr fontId="4"/>
  </si>
  <si>
    <t>千駄ヶ谷駅、国立競技場駅</t>
    <rPh sb="0" eb="5">
      <t>センダガヤエキ</t>
    </rPh>
    <phoneticPr fontId="9"/>
  </si>
  <si>
    <t>多摩湖駅</t>
    <rPh sb="0" eb="2">
      <t>タマ</t>
    </rPh>
    <rPh sb="2" eb="3">
      <t>コ</t>
    </rPh>
    <rPh sb="3" eb="4">
      <t>エキ</t>
    </rPh>
    <phoneticPr fontId="9"/>
  </si>
  <si>
    <t>特定原付</t>
    <rPh sb="0" eb="4">
      <t>トクテイゲンツキ</t>
    </rPh>
    <phoneticPr fontId="21"/>
  </si>
  <si>
    <t>一般
原付</t>
    <rPh sb="0" eb="2">
      <t>イッパン</t>
    </rPh>
    <rPh sb="3" eb="5">
      <t>ゲンツキ</t>
    </rPh>
    <phoneticPr fontId="21"/>
  </si>
  <si>
    <t>計</t>
    <rPh sb="0" eb="1">
      <t>ケイ</t>
    </rPh>
    <phoneticPr fontId="10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</si>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</sst>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80" formatCode="#,##0;[Red]\-#,##0;&quot;-&quot;"/>
    <numFmt numFmtId="181" formatCode="\¥#,##0;[Red]&quot;¥-&quot;#,##0"/>
    <numFmt numFmtId="182" formatCode="_ * #,##0_ ;_ * \-#,##0_ ;_ * \-_ ;_ @_ "/>
  </numFmts>
  <fonts count="1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E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</font>
    <font>
      <sz val="11"/>
      <color indexed="17"/>
      <name val="ＭＳ Ｐゴシック"/>
      <family val="3"/>
    </font>
    <font>
      <sz val="11"/>
      <color indexed="20"/>
      <name val="ＭＳ Ｐゴシック"/>
      <family val="3"/>
    </font>
    <font>
      <sz val="11"/>
      <color rgb="FF9C000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/>
      <sz val="11"/>
      <color rgb="FF3333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2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u/>
      <sz val="11"/>
      <color indexed="12"/>
      <name val="ＭＳ Ｐゴシック"/>
      <family val="3"/>
    </font>
    <font>
      <sz val="10"/>
      <name val="Arial"/>
      <family val="2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8"/>
      <color theme="3"/>
      <name val="ＭＳ Ｐゴシック"/>
      <family val="3"/>
      <charset val="128"/>
    </font>
    <font>
      <sz val="11"/>
      <color rgb="FF9C6500"/>
      <name val="ＭＳ 明朝"/>
      <family val="1"/>
      <charset val="128"/>
    </font>
    <font>
      <sz val="11"/>
      <color rgb="FFFA7D00"/>
      <name val="ＭＳ 明朝"/>
      <family val="1"/>
      <charset val="128"/>
    </font>
    <font>
      <sz val="11"/>
      <color rgb="FF9C0006"/>
      <name val="ＭＳ 明朝"/>
      <family val="1"/>
      <charset val="128"/>
    </font>
    <font>
      <b/>
      <sz val="11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1"/>
      <color rgb="FF3F3F3F"/>
      <name val="ＭＳ 明朝"/>
      <family val="1"/>
      <charset val="128"/>
    </font>
    <font>
      <i/>
      <sz val="11"/>
      <color rgb="FF7F7F7F"/>
      <name val="ＭＳ 明朝"/>
      <family val="1"/>
      <charset val="128"/>
    </font>
    <font>
      <sz val="11"/>
      <color rgb="FF3F3F76"/>
      <name val="ＭＳ 明朝"/>
      <family val="1"/>
      <charset val="128"/>
    </font>
    <font>
      <sz val="11"/>
      <color rgb="FF006100"/>
      <name val="ＭＳ 明朝"/>
      <family val="1"/>
      <charset val="128"/>
    </font>
    <font>
      <sz val="11"/>
      <color rgb="FF9C0006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1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FFC7CE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9" tint="0.59984130375072486"/>
        <bgColor indexed="64"/>
      </patternFill>
    </fill>
  </fills>
  <borders count="1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thick">
        <color theme="4" tint="0.4998321481978820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76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6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2" fillId="46" borderId="133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7" borderId="140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3" fillId="47" borderId="136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5" fillId="32" borderId="12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128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2" borderId="126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0" borderId="141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62" fillId="46" borderId="149" applyNumberFormat="0" applyFon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22" borderId="139" applyNumberFormat="0" applyFon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38" fontId="2" fillId="0" borderId="0" applyBorder="0" applyProtection="0">
      <alignment vertical="center"/>
    </xf>
    <xf numFmtId="38" fontId="2" fillId="0" borderId="0" applyBorder="0" applyProtection="0">
      <alignment vertical="center"/>
    </xf>
    <xf numFmtId="0" fontId="17" fillId="47" borderId="150" applyNumberFormat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7" fillId="23" borderId="127" applyNumberFormat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3" fillId="47" borderId="152" applyNumberFormat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0" fillId="23" borderId="129" applyNumberFormat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8" fillId="22" borderId="139" applyNumberFormat="0" applyFont="0" applyAlignment="0" applyProtection="0">
      <alignment vertical="center"/>
    </xf>
    <xf numFmtId="0" fontId="74" fillId="23" borderId="134" applyNumberFormat="0" applyAlignment="0" applyProtection="0">
      <alignment vertical="center"/>
    </xf>
    <xf numFmtId="0" fontId="13" fillId="45" borderId="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23" borderId="136" applyNumberForma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62" fillId="46" borderId="149" applyNumberFormat="0" applyFont="0" applyAlignment="0" applyProtection="0">
      <alignment vertical="center"/>
    </xf>
    <xf numFmtId="0" fontId="22" fillId="0" borderId="13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41" applyNumberFormat="0" applyFill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62" fillId="46" borderId="126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32" borderId="127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32" borderId="140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69" fillId="7" borderId="150" applyNumberFormat="0" applyAlignment="0" applyProtection="0">
      <alignment vertical="center"/>
    </xf>
    <xf numFmtId="0" fontId="25" fillId="32" borderId="13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2" fillId="0" borderId="0">
      <alignment vertical="center"/>
    </xf>
    <xf numFmtId="0" fontId="70" fillId="23" borderId="136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17" fillId="47" borderId="100" applyNumberFormat="0" applyAlignment="0" applyProtection="0">
      <alignment vertical="center"/>
    </xf>
    <xf numFmtId="0" fontId="17" fillId="23" borderId="100" applyNumberFormat="0" applyAlignment="0" applyProtection="0">
      <alignment vertical="center"/>
    </xf>
    <xf numFmtId="0" fontId="8" fillId="46" borderId="99" applyNumberFormat="0" applyFont="0" applyAlignment="0" applyProtection="0">
      <alignment vertical="center"/>
    </xf>
    <xf numFmtId="0" fontId="8" fillId="22" borderId="99" applyNumberFormat="0" applyFont="0" applyAlignment="0" applyProtection="0">
      <alignment vertical="center"/>
    </xf>
    <xf numFmtId="0" fontId="8" fillId="22" borderId="99" applyNumberFormat="0" applyFont="0" applyAlignment="0" applyProtection="0">
      <alignment vertical="center"/>
    </xf>
    <xf numFmtId="0" fontId="8" fillId="46" borderId="99" applyNumberFormat="0" applyFont="0" applyAlignment="0" applyProtection="0">
      <alignment vertical="center"/>
    </xf>
    <xf numFmtId="0" fontId="17" fillId="23" borderId="100" applyNumberFormat="0" applyAlignment="0" applyProtection="0">
      <alignment vertical="center"/>
    </xf>
    <xf numFmtId="0" fontId="17" fillId="47" borderId="100" applyNumberFormat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0" fontId="23" fillId="23" borderId="102" applyNumberFormat="0" applyAlignment="0" applyProtection="0">
      <alignment vertical="center"/>
    </xf>
    <xf numFmtId="0" fontId="23" fillId="47" borderId="102" applyNumberFormat="0" applyAlignment="0" applyProtection="0">
      <alignment vertical="center"/>
    </xf>
    <xf numFmtId="0" fontId="25" fillId="7" borderId="100" applyNumberFormat="0" applyAlignment="0" applyProtection="0">
      <alignment vertical="center"/>
    </xf>
    <xf numFmtId="0" fontId="25" fillId="32" borderId="100" applyNumberFormat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0" fontId="23" fillId="23" borderId="102" applyNumberFormat="0" applyAlignment="0" applyProtection="0">
      <alignment vertical="center"/>
    </xf>
    <xf numFmtId="0" fontId="23" fillId="47" borderId="102" applyNumberFormat="0" applyAlignment="0" applyProtection="0">
      <alignment vertical="center"/>
    </xf>
    <xf numFmtId="0" fontId="25" fillId="7" borderId="100" applyNumberFormat="0" applyAlignment="0" applyProtection="0">
      <alignment vertical="center"/>
    </xf>
    <xf numFmtId="0" fontId="25" fillId="32" borderId="100" applyNumberFormat="0" applyAlignment="0" applyProtection="0">
      <alignment vertical="center"/>
    </xf>
    <xf numFmtId="0" fontId="17" fillId="47" borderId="100" applyNumberFormat="0" applyAlignment="0" applyProtection="0">
      <alignment vertical="center"/>
    </xf>
    <xf numFmtId="0" fontId="17" fillId="23" borderId="100" applyNumberFormat="0" applyAlignment="0" applyProtection="0">
      <alignment vertical="center"/>
    </xf>
    <xf numFmtId="0" fontId="8" fillId="46" borderId="99" applyNumberFormat="0" applyFont="0" applyAlignment="0" applyProtection="0">
      <alignment vertical="center"/>
    </xf>
    <xf numFmtId="0" fontId="8" fillId="22" borderId="99" applyNumberFormat="0" applyFont="0" applyAlignment="0" applyProtection="0">
      <alignment vertical="center"/>
    </xf>
    <xf numFmtId="0" fontId="8" fillId="22" borderId="99" applyNumberFormat="0" applyFont="0" applyAlignment="0" applyProtection="0">
      <alignment vertical="center"/>
    </xf>
    <xf numFmtId="0" fontId="8" fillId="46" borderId="99" applyNumberFormat="0" applyFont="0" applyAlignment="0" applyProtection="0">
      <alignment vertical="center"/>
    </xf>
    <xf numFmtId="0" fontId="17" fillId="23" borderId="100" applyNumberFormat="0" applyAlignment="0" applyProtection="0">
      <alignment vertical="center"/>
    </xf>
    <xf numFmtId="0" fontId="17" fillId="47" borderId="100" applyNumberFormat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0" fontId="23" fillId="23" borderId="102" applyNumberFormat="0" applyAlignment="0" applyProtection="0">
      <alignment vertical="center"/>
    </xf>
    <xf numFmtId="0" fontId="23" fillId="47" borderId="102" applyNumberFormat="0" applyAlignment="0" applyProtection="0">
      <alignment vertical="center"/>
    </xf>
    <xf numFmtId="0" fontId="25" fillId="7" borderId="100" applyNumberFormat="0" applyAlignment="0" applyProtection="0">
      <alignment vertical="center"/>
    </xf>
    <xf numFmtId="0" fontId="25" fillId="32" borderId="100" applyNumberFormat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0" fontId="23" fillId="23" borderId="102" applyNumberFormat="0" applyAlignment="0" applyProtection="0">
      <alignment vertical="center"/>
    </xf>
    <xf numFmtId="0" fontId="23" fillId="47" borderId="102" applyNumberFormat="0" applyAlignment="0" applyProtection="0">
      <alignment vertical="center"/>
    </xf>
    <xf numFmtId="0" fontId="25" fillId="7" borderId="100" applyNumberFormat="0" applyAlignment="0" applyProtection="0">
      <alignment vertical="center"/>
    </xf>
    <xf numFmtId="0" fontId="25" fillId="32" borderId="100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81" fontId="2" fillId="0" borderId="0" applyBorder="0" applyProtection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Border="0" applyProtection="0">
      <alignment vertical="center"/>
    </xf>
    <xf numFmtId="38" fontId="2" fillId="0" borderId="0" applyBorder="0" applyProtection="0">
      <alignment vertical="center"/>
    </xf>
    <xf numFmtId="0" fontId="58" fillId="80" borderId="0" applyBorder="0" applyProtection="0">
      <alignment vertical="center"/>
    </xf>
    <xf numFmtId="0" fontId="55" fillId="98" borderId="112" applyProtection="0">
      <alignment vertical="center"/>
    </xf>
    <xf numFmtId="0" fontId="53" fillId="91" borderId="0" applyBorder="0" applyProtection="0">
      <alignment vertical="center"/>
    </xf>
    <xf numFmtId="0" fontId="53" fillId="96" borderId="0" applyBorder="0" applyProtection="0">
      <alignment vertical="center"/>
    </xf>
    <xf numFmtId="0" fontId="54" fillId="93" borderId="0" applyBorder="0" applyProtection="0">
      <alignment vertical="center"/>
    </xf>
    <xf numFmtId="0" fontId="53" fillId="90" borderId="0" applyBorder="0" applyProtection="0">
      <alignment vertical="center"/>
    </xf>
    <xf numFmtId="0" fontId="53" fillId="86" borderId="0" applyBorder="0" applyProtection="0">
      <alignment vertical="center"/>
    </xf>
    <xf numFmtId="0" fontId="52" fillId="88" borderId="0" applyBorder="0" applyProtection="0">
      <alignment vertical="center"/>
    </xf>
    <xf numFmtId="0" fontId="52" fillId="82" borderId="0" applyBorder="0" applyProtection="0">
      <alignment vertical="center"/>
    </xf>
    <xf numFmtId="0" fontId="52" fillId="86" borderId="0" applyBorder="0" applyProtection="0">
      <alignment vertical="center"/>
    </xf>
    <xf numFmtId="0" fontId="52" fillId="84" borderId="0" applyBorder="0" applyProtection="0">
      <alignment vertical="center"/>
    </xf>
    <xf numFmtId="0" fontId="52" fillId="82" borderId="0" applyBorder="0" applyProtection="0">
      <alignment vertical="center"/>
    </xf>
    <xf numFmtId="0" fontId="52" fillId="80" borderId="0" applyBorder="0" applyProtection="0">
      <alignment vertical="center"/>
    </xf>
    <xf numFmtId="0" fontId="61" fillId="0" borderId="0" applyBorder="0" applyProtection="0">
      <alignment vertical="center"/>
    </xf>
    <xf numFmtId="0" fontId="53" fillId="95" borderId="0" applyBorder="0" applyProtection="0">
      <alignment vertical="center"/>
    </xf>
    <xf numFmtId="0" fontId="53" fillId="91" borderId="0" applyBorder="0" applyProtection="0">
      <alignment vertical="center"/>
    </xf>
    <xf numFmtId="0" fontId="46" fillId="0" borderId="108" applyNumberFormat="0" applyFill="0" applyAlignment="0" applyProtection="0">
      <alignment vertical="center"/>
    </xf>
    <xf numFmtId="38" fontId="2" fillId="0" borderId="0" applyBorder="0" applyProtection="0">
      <alignment vertical="center"/>
    </xf>
    <xf numFmtId="0" fontId="57" fillId="100" borderId="115" applyProtection="0">
      <alignment vertical="center"/>
    </xf>
    <xf numFmtId="0" fontId="53" fillId="97" borderId="0" applyBorder="0" applyProtection="0">
      <alignment vertical="center"/>
    </xf>
    <xf numFmtId="0" fontId="53" fillId="90" borderId="0" applyBorder="0" applyProtection="0">
      <alignment vertical="center"/>
    </xf>
    <xf numFmtId="0" fontId="53" fillId="94" borderId="0" applyBorder="0" applyProtection="0">
      <alignment vertical="center"/>
    </xf>
    <xf numFmtId="0" fontId="53" fillId="92" borderId="0" applyBorder="0" applyProtection="0">
      <alignment vertical="center"/>
    </xf>
    <xf numFmtId="0" fontId="53" fillId="87" borderId="0" applyBorder="0" applyProtection="0">
      <alignment vertical="center"/>
    </xf>
    <xf numFmtId="0" fontId="53" fillId="89" borderId="0" applyBorder="0" applyProtection="0">
      <alignment vertical="center"/>
    </xf>
    <xf numFmtId="0" fontId="52" fillId="85" borderId="0" applyBorder="0" applyProtection="0">
      <alignment vertical="center"/>
    </xf>
    <xf numFmtId="0" fontId="52" fillId="87" borderId="0" applyBorder="0" applyProtection="0">
      <alignment vertical="center"/>
    </xf>
    <xf numFmtId="0" fontId="52" fillId="85" borderId="0" applyBorder="0" applyProtection="0">
      <alignment vertical="center"/>
    </xf>
    <xf numFmtId="0" fontId="52" fillId="83" borderId="0" applyBorder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52" fillId="81" borderId="0" applyBorder="0" applyProtection="0">
      <alignment vertical="center"/>
    </xf>
    <xf numFmtId="0" fontId="52" fillId="79" borderId="0" applyBorder="0" applyProtection="0">
      <alignment vertical="center"/>
    </xf>
    <xf numFmtId="0" fontId="56" fillId="84" borderId="114" applyProtection="0">
      <alignment vertical="center"/>
    </xf>
    <xf numFmtId="0" fontId="2" fillId="99" borderId="113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51" fillId="75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69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51" fillId="67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0" fillId="0" borderId="1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" fillId="54" borderId="11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53" borderId="109" applyNumberFormat="0" applyAlignment="0" applyProtection="0">
      <alignment vertical="center"/>
    </xf>
    <xf numFmtId="0" fontId="45" fillId="52" borderId="106" applyNumberFormat="0" applyAlignment="0" applyProtection="0">
      <alignment vertical="center"/>
    </xf>
    <xf numFmtId="0" fontId="44" fillId="52" borderId="107" applyNumberFormat="0" applyAlignment="0" applyProtection="0">
      <alignment vertical="center"/>
    </xf>
    <xf numFmtId="0" fontId="43" fillId="51" borderId="106" applyNumberFormat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105" applyNumberFormat="0" applyFill="0" applyAlignment="0" applyProtection="0">
      <alignment vertical="center"/>
    </xf>
    <xf numFmtId="0" fontId="39" fillId="0" borderId="104" applyNumberFormat="0" applyFill="0" applyAlignment="0" applyProtection="0">
      <alignment vertical="center"/>
    </xf>
    <xf numFmtId="0" fontId="38" fillId="0" borderId="10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9" fillId="81" borderId="0" applyBorder="0" applyProtection="0">
      <alignment vertical="center"/>
    </xf>
    <xf numFmtId="0" fontId="60" fillId="100" borderId="114" applyProtection="0">
      <alignment vertical="center"/>
    </xf>
    <xf numFmtId="181" fontId="2" fillId="0" borderId="0" applyBorder="0" applyProtection="0">
      <alignment vertical="center"/>
    </xf>
    <xf numFmtId="0" fontId="8" fillId="22" borderId="99" applyNumberFormat="0" applyFont="0" applyAlignment="0" applyProtection="0">
      <alignment vertical="center"/>
    </xf>
    <xf numFmtId="0" fontId="8" fillId="46" borderId="99" applyNumberFormat="0" applyFont="0" applyAlignment="0" applyProtection="0">
      <alignment vertical="center"/>
    </xf>
    <xf numFmtId="0" fontId="17" fillId="23" borderId="100" applyNumberFormat="0" applyAlignment="0" applyProtection="0">
      <alignment vertical="center"/>
    </xf>
    <xf numFmtId="0" fontId="17" fillId="47" borderId="100" applyNumberFormat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0" fontId="23" fillId="23" borderId="102" applyNumberFormat="0" applyAlignment="0" applyProtection="0">
      <alignment vertical="center"/>
    </xf>
    <xf numFmtId="0" fontId="23" fillId="47" borderId="102" applyNumberFormat="0" applyAlignment="0" applyProtection="0">
      <alignment vertical="center"/>
    </xf>
    <xf numFmtId="0" fontId="25" fillId="7" borderId="100" applyNumberFormat="0" applyAlignment="0" applyProtection="0">
      <alignment vertical="center"/>
    </xf>
    <xf numFmtId="0" fontId="25" fillId="32" borderId="100" applyNumberFormat="0" applyAlignment="0" applyProtection="0">
      <alignment vertical="center"/>
    </xf>
    <xf numFmtId="0" fontId="3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38" fontId="33" fillId="0" borderId="0" applyBorder="0" applyProtection="0">
      <alignment vertical="center"/>
    </xf>
    <xf numFmtId="0" fontId="25" fillId="32" borderId="100" applyNumberFormat="0" applyAlignment="0" applyProtection="0">
      <alignment vertical="center"/>
    </xf>
    <xf numFmtId="0" fontId="23" fillId="47" borderId="102" applyNumberFormat="0" applyAlignment="0" applyProtection="0">
      <alignment vertical="center"/>
    </xf>
    <xf numFmtId="0" fontId="23" fillId="23" borderId="102" applyNumberFormat="0" applyAlignment="0" applyProtection="0">
      <alignment vertical="center"/>
    </xf>
    <xf numFmtId="0" fontId="25" fillId="7" borderId="100" applyNumberFormat="0" applyAlignment="0" applyProtection="0">
      <alignment vertical="center"/>
    </xf>
    <xf numFmtId="0" fontId="23" fillId="47" borderId="102" applyNumberFormat="0" applyAlignment="0" applyProtection="0">
      <alignment vertical="center"/>
    </xf>
    <xf numFmtId="0" fontId="17" fillId="47" borderId="100" applyNumberFormat="0" applyAlignment="0" applyProtection="0">
      <alignment vertical="center"/>
    </xf>
    <xf numFmtId="0" fontId="17" fillId="23" borderId="100" applyNumberFormat="0" applyAlignment="0" applyProtection="0">
      <alignment vertical="center"/>
    </xf>
    <xf numFmtId="0" fontId="8" fillId="22" borderId="99" applyNumberFormat="0" applyFont="0" applyAlignment="0" applyProtection="0">
      <alignment vertical="center"/>
    </xf>
    <xf numFmtId="0" fontId="8" fillId="46" borderId="99" applyNumberFormat="0" applyFont="0" applyAlignment="0" applyProtection="0">
      <alignment vertical="center"/>
    </xf>
    <xf numFmtId="0" fontId="17" fillId="47" borderId="100" applyNumberFormat="0" applyAlignment="0" applyProtection="0">
      <alignment vertical="center"/>
    </xf>
    <xf numFmtId="0" fontId="17" fillId="23" borderId="100" applyNumberFormat="0" applyAlignment="0" applyProtection="0">
      <alignment vertical="center"/>
    </xf>
    <xf numFmtId="0" fontId="8" fillId="46" borderId="99" applyNumberFormat="0" applyFont="0" applyAlignment="0" applyProtection="0">
      <alignment vertical="center"/>
    </xf>
    <xf numFmtId="0" fontId="8" fillId="22" borderId="99" applyNumberFormat="0" applyFont="0" applyAlignment="0" applyProtection="0">
      <alignment vertical="center"/>
    </xf>
    <xf numFmtId="0" fontId="8" fillId="22" borderId="99" applyNumberFormat="0" applyFont="0" applyAlignment="0" applyProtection="0">
      <alignment vertical="center"/>
    </xf>
    <xf numFmtId="0" fontId="8" fillId="46" borderId="99" applyNumberFormat="0" applyFont="0" applyAlignment="0" applyProtection="0">
      <alignment vertical="center"/>
    </xf>
    <xf numFmtId="0" fontId="17" fillId="23" borderId="100" applyNumberFormat="0" applyAlignment="0" applyProtection="0">
      <alignment vertical="center"/>
    </xf>
    <xf numFmtId="0" fontId="17" fillId="47" borderId="100" applyNumberFormat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0" fontId="23" fillId="23" borderId="102" applyNumberFormat="0" applyAlignment="0" applyProtection="0">
      <alignment vertical="center"/>
    </xf>
    <xf numFmtId="0" fontId="23" fillId="47" borderId="102" applyNumberFormat="0" applyAlignment="0" applyProtection="0">
      <alignment vertical="center"/>
    </xf>
    <xf numFmtId="0" fontId="25" fillId="7" borderId="100" applyNumberFormat="0" applyAlignment="0" applyProtection="0">
      <alignment vertical="center"/>
    </xf>
    <xf numFmtId="0" fontId="25" fillId="32" borderId="100" applyNumberFormat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0" fontId="23" fillId="23" borderId="102" applyNumberFormat="0" applyAlignment="0" applyProtection="0">
      <alignment vertical="center"/>
    </xf>
    <xf numFmtId="0" fontId="23" fillId="47" borderId="102" applyNumberFormat="0" applyAlignment="0" applyProtection="0">
      <alignment vertical="center"/>
    </xf>
    <xf numFmtId="0" fontId="25" fillId="7" borderId="100" applyNumberFormat="0" applyAlignment="0" applyProtection="0">
      <alignment vertical="center"/>
    </xf>
    <xf numFmtId="0" fontId="25" fillId="32" borderId="100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5" fillId="7" borderId="100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8" fillId="46" borderId="99" applyNumberFormat="0" applyFont="0" applyAlignment="0" applyProtection="0">
      <alignment vertical="center"/>
    </xf>
    <xf numFmtId="0" fontId="23" fillId="23" borderId="102" applyNumberFormat="0" applyAlignment="0" applyProtection="0">
      <alignment vertical="center"/>
    </xf>
    <xf numFmtId="0" fontId="17" fillId="23" borderId="100" applyNumberFormat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69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7" fillId="47" borderId="100" applyNumberFormat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8" fillId="22" borderId="99" applyNumberFormat="0" applyFont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25" fillId="32" borderId="100" applyNumberFormat="0" applyAlignment="0" applyProtection="0">
      <alignment vertical="center"/>
    </xf>
    <xf numFmtId="0" fontId="1" fillId="54" borderId="110" applyNumberFormat="0" applyFont="0" applyAlignment="0" applyProtection="0">
      <alignment vertical="center"/>
    </xf>
    <xf numFmtId="0" fontId="1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70" fillId="47" borderId="102" applyNumberFormat="0" applyAlignment="0" applyProtection="0">
      <alignment vertical="center"/>
    </xf>
    <xf numFmtId="0" fontId="70" fillId="23" borderId="102" applyNumberFormat="0" applyAlignment="0" applyProtection="0">
      <alignment vertical="center"/>
    </xf>
    <xf numFmtId="0" fontId="69" fillId="32" borderId="100" applyNumberFormat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71" fillId="0" borderId="5" applyNumberFormat="0" applyFill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3" borderId="100" applyNumberFormat="0" applyAlignment="0" applyProtection="0">
      <alignment vertical="center"/>
    </xf>
    <xf numFmtId="0" fontId="74" fillId="47" borderId="100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67" fillId="20" borderId="1" applyNumberFormat="0" applyAlignment="0" applyProtection="0">
      <alignment vertical="center"/>
    </xf>
    <xf numFmtId="0" fontId="67" fillId="45" borderId="1" applyNumberFormat="0" applyAlignment="0" applyProtection="0">
      <alignment vertical="center"/>
    </xf>
    <xf numFmtId="0" fontId="62" fillId="22" borderId="99" applyNumberFormat="0" applyFont="0" applyAlignment="0" applyProtection="0">
      <alignment vertical="center"/>
    </xf>
    <xf numFmtId="0" fontId="62" fillId="46" borderId="99" applyNumberFormat="0" applyFont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69" fillId="7" borderId="100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6" fontId="33" fillId="0" borderId="0" applyFont="0" applyFill="0" applyBorder="0" applyAlignment="0" applyProtection="0">
      <alignment vertical="center"/>
    </xf>
    <xf numFmtId="0" fontId="77" fillId="0" borderId="101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38" fontId="33" fillId="0" borderId="0" applyFont="0" applyFill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Border="0" applyProtection="0">
      <alignment vertical="center"/>
    </xf>
    <xf numFmtId="0" fontId="64" fillId="43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3" fillId="27" borderId="0" applyNumberFormat="0" applyBorder="0" applyAlignment="0" applyProtection="0"/>
    <xf numFmtId="0" fontId="63" fillId="27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4" fillId="103" borderId="0" applyNumberFormat="0" applyBorder="0" applyAlignment="0" applyProtection="0"/>
    <xf numFmtId="40" fontId="2" fillId="0" borderId="0" applyFont="0" applyFill="0" applyBorder="0" applyAlignment="0" applyProtection="0">
      <alignment vertical="center"/>
    </xf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103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44" borderId="0" applyNumberFormat="0" applyBorder="0" applyAlignment="0" applyProtection="0"/>
    <xf numFmtId="0" fontId="63" fillId="32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29" borderId="0" applyNumberFormat="0" applyBorder="0" applyAlignment="0" applyProtection="0"/>
    <xf numFmtId="6" fontId="2" fillId="0" borderId="0" applyFont="0" applyFill="0" applyBorder="0" applyAlignment="0" applyProtection="0">
      <alignment vertical="center"/>
    </xf>
    <xf numFmtId="0" fontId="63" fillId="32" borderId="0" applyNumberFormat="0" applyBorder="0" applyAlignment="0" applyProtection="0"/>
    <xf numFmtId="0" fontId="63" fillId="29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4" fillId="43" borderId="0" applyNumberFormat="0" applyBorder="0" applyAlignment="0" applyProtection="0"/>
    <xf numFmtId="0" fontId="64" fillId="44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45" borderId="1" applyNumberFormat="0" applyAlignment="0" applyProtection="0"/>
    <xf numFmtId="0" fontId="67" fillId="45" borderId="1" applyNumberFormat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78" fillId="0" borderId="0" applyNumberFormat="0" applyFill="0" applyBorder="0" applyAlignment="0" applyProtection="0"/>
    <xf numFmtId="0" fontId="62" fillId="46" borderId="99" applyNumberFormat="0" applyFont="0" applyAlignment="0" applyProtection="0"/>
    <xf numFmtId="0" fontId="62" fillId="46" borderId="99" applyNumberFormat="0" applyFont="0" applyAlignment="0" applyProtection="0"/>
    <xf numFmtId="0" fontId="68" fillId="0" borderId="3" applyNumberFormat="0" applyFill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74" fillId="47" borderId="100" applyNumberFormat="0" applyAlignment="0" applyProtection="0"/>
    <xf numFmtId="0" fontId="74" fillId="47" borderId="100" applyNumberFormat="0" applyAlignment="0" applyProtection="0"/>
    <xf numFmtId="0" fontId="76" fillId="0" borderId="0" applyNumberFormat="0" applyFill="0" applyBorder="0" applyAlignment="0" applyProtection="0"/>
    <xf numFmtId="38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7" fillId="0" borderId="101" applyNumberFormat="0" applyFill="0" applyAlignment="0" applyProtection="0"/>
    <xf numFmtId="0" fontId="70" fillId="47" borderId="102" applyNumberFormat="0" applyAlignment="0" applyProtection="0"/>
    <xf numFmtId="0" fontId="70" fillId="47" borderId="102" applyNumberFormat="0" applyAlignment="0" applyProtection="0"/>
    <xf numFmtId="0" fontId="75" fillId="0" borderId="0" applyNumberFormat="0" applyFill="0" applyBorder="0" applyAlignment="0" applyProtection="0"/>
    <xf numFmtId="6" fontId="33" fillId="0" borderId="0" applyFont="0" applyFill="0" applyBorder="0" applyAlignment="0" applyProtection="0"/>
    <xf numFmtId="0" fontId="69" fillId="32" borderId="100" applyNumberFormat="0" applyAlignment="0" applyProtection="0"/>
    <xf numFmtId="0" fontId="69" fillId="32" borderId="100" applyNumberFormat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41" fontId="79" fillId="0" borderId="0" applyFill="0" applyBorder="0" applyAlignment="0" applyProtection="0"/>
    <xf numFmtId="0" fontId="87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83" fillId="110" borderId="100" applyNumberFormat="0" applyProtection="0">
      <alignment vertical="center"/>
    </xf>
    <xf numFmtId="0" fontId="86" fillId="110" borderId="0" applyNumberFormat="0" applyBorder="0" applyProtection="0">
      <alignment vertical="center"/>
    </xf>
    <xf numFmtId="0" fontId="82" fillId="0" borderId="0" applyNumberFormat="0" applyFill="0" applyBorder="0" applyProtection="0">
      <alignment vertical="center"/>
    </xf>
    <xf numFmtId="0" fontId="88" fillId="108" borderId="0" applyNumberFormat="0" applyBorder="0" applyProtection="0">
      <alignment vertical="center"/>
    </xf>
    <xf numFmtId="0" fontId="87" fillId="107" borderId="0" applyNumberFormat="0" applyBorder="0" applyProtection="0">
      <alignment vertical="center"/>
    </xf>
    <xf numFmtId="0" fontId="89" fillId="106" borderId="0" applyNumberFormat="0" applyBorder="0" applyProtection="0">
      <alignment vertical="center"/>
    </xf>
    <xf numFmtId="0" fontId="90" fillId="105" borderId="0" applyNumberFormat="0" applyBorder="0" applyProtection="0">
      <alignment vertical="center"/>
    </xf>
    <xf numFmtId="0" fontId="90" fillId="104" borderId="0" applyNumberFormat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81" fillId="0" borderId="0" applyNumberFormat="0" applyFill="0" applyBorder="0" applyProtection="0">
      <alignment vertical="center"/>
    </xf>
    <xf numFmtId="0" fontId="80" fillId="0" borderId="0" applyNumberFormat="0" applyFill="0" applyBorder="0" applyProtection="0">
      <alignment vertical="center"/>
    </xf>
    <xf numFmtId="0" fontId="85" fillId="109" borderId="0" applyNumberFormat="0" applyBorder="0" applyProtection="0">
      <alignment vertical="center"/>
    </xf>
    <xf numFmtId="0" fontId="84" fillId="0" borderId="0" applyNumberFormat="0" applyFill="0" applyBorder="0" applyProtection="0">
      <alignment vertical="center"/>
    </xf>
    <xf numFmtId="182" fontId="79" fillId="0" borderId="0" applyBorder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69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4" borderId="110" applyNumberFormat="0" applyFont="0" applyAlignment="0" applyProtection="0">
      <alignment vertical="center"/>
    </xf>
    <xf numFmtId="0" fontId="1" fillId="0" borderId="0">
      <alignment vertical="center"/>
    </xf>
    <xf numFmtId="0" fontId="70" fillId="47" borderId="102" applyNumberFormat="0" applyAlignment="0" applyProtection="0">
      <alignment vertical="center"/>
    </xf>
    <xf numFmtId="0" fontId="70" fillId="23" borderId="102" applyNumberFormat="0" applyAlignment="0" applyProtection="0">
      <alignment vertical="center"/>
    </xf>
    <xf numFmtId="0" fontId="69" fillId="32" borderId="100" applyNumberFormat="0" applyAlignment="0" applyProtection="0">
      <alignment vertical="center"/>
    </xf>
    <xf numFmtId="0" fontId="74" fillId="23" borderId="100" applyNumberFormat="0" applyAlignment="0" applyProtection="0">
      <alignment vertical="center"/>
    </xf>
    <xf numFmtId="0" fontId="74" fillId="47" borderId="100" applyNumberFormat="0" applyAlignment="0" applyProtection="0">
      <alignment vertical="center"/>
    </xf>
    <xf numFmtId="0" fontId="62" fillId="22" borderId="99" applyNumberFormat="0" applyFont="0" applyAlignment="0" applyProtection="0">
      <alignment vertical="center"/>
    </xf>
    <xf numFmtId="0" fontId="62" fillId="46" borderId="99" applyNumberFormat="0" applyFont="0" applyAlignment="0" applyProtection="0">
      <alignment vertical="center"/>
    </xf>
    <xf numFmtId="0" fontId="69" fillId="7" borderId="100" applyNumberFormat="0" applyAlignment="0" applyProtection="0">
      <alignment vertical="center"/>
    </xf>
    <xf numFmtId="0" fontId="77" fillId="0" borderId="101" applyNumberFormat="0" applyFill="0" applyAlignment="0" applyProtection="0">
      <alignment vertical="center"/>
    </xf>
    <xf numFmtId="0" fontId="62" fillId="46" borderId="99" applyNumberFormat="0" applyFont="0" applyAlignment="0" applyProtection="0"/>
    <xf numFmtId="0" fontId="62" fillId="46" borderId="99" applyNumberFormat="0" applyFont="0" applyAlignment="0" applyProtection="0"/>
    <xf numFmtId="0" fontId="74" fillId="47" borderId="100" applyNumberFormat="0" applyAlignment="0" applyProtection="0"/>
    <xf numFmtId="0" fontId="74" fillId="47" borderId="100" applyNumberFormat="0" applyAlignment="0" applyProtection="0"/>
    <xf numFmtId="0" fontId="77" fillId="0" borderId="101" applyNumberFormat="0" applyFill="0" applyAlignment="0" applyProtection="0"/>
    <xf numFmtId="0" fontId="70" fillId="47" borderId="102" applyNumberFormat="0" applyAlignment="0" applyProtection="0"/>
    <xf numFmtId="0" fontId="70" fillId="47" borderId="102" applyNumberFormat="0" applyAlignment="0" applyProtection="0"/>
    <xf numFmtId="0" fontId="69" fillId="32" borderId="100" applyNumberFormat="0" applyAlignment="0" applyProtection="0"/>
    <xf numFmtId="0" fontId="69" fillId="32" borderId="100" applyNumberFormat="0" applyAlignment="0" applyProtection="0"/>
    <xf numFmtId="0" fontId="83" fillId="110" borderId="100" applyNumberForma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83" fillId="110" borderId="4" applyNumberFormat="0" applyProtection="0">
      <alignment vertical="center"/>
    </xf>
    <xf numFmtId="0" fontId="3" fillId="0" borderId="0" applyBorder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103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103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9" fillId="32" borderId="4" applyNumberFormat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7" fillId="45" borderId="1" applyNumberFormat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62" fillId="46" borderId="2" applyNumberFormat="0" applyFont="0" applyAlignment="0" applyProtection="0">
      <alignment vertical="center"/>
    </xf>
    <xf numFmtId="0" fontId="62" fillId="46" borderId="2" applyNumberFormat="0" applyFon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74" fillId="47" borderId="4" applyNumberFormat="0" applyAlignment="0" applyProtection="0">
      <alignment vertical="center"/>
    </xf>
    <xf numFmtId="0" fontId="74" fillId="47" borderId="4" applyNumberFormat="0" applyAlignment="0" applyProtection="0">
      <alignment vertical="center"/>
    </xf>
    <xf numFmtId="38" fontId="33" fillId="0" borderId="0" applyFont="0" applyFill="0" applyBorder="0" applyAlignment="0" applyProtection="0"/>
    <xf numFmtId="0" fontId="77" fillId="0" borderId="8" applyNumberFormat="0" applyFill="0" applyAlignment="0" applyProtection="0">
      <alignment vertical="center"/>
    </xf>
    <xf numFmtId="0" fontId="70" fillId="47" borderId="9" applyNumberFormat="0" applyAlignment="0" applyProtection="0">
      <alignment vertical="center"/>
    </xf>
    <xf numFmtId="0" fontId="70" fillId="47" borderId="9" applyNumberFormat="0" applyAlignment="0" applyProtection="0">
      <alignment vertical="center"/>
    </xf>
    <xf numFmtId="6" fontId="33" fillId="0" borderId="0" applyFont="0" applyFill="0" applyBorder="0" applyAlignment="0" applyProtection="0">
      <alignment vertical="center"/>
    </xf>
    <xf numFmtId="0" fontId="69" fillId="32" borderId="4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91" fillId="117" borderId="0" applyNumberFormat="0" applyBorder="0" applyAlignment="0" applyProtection="0">
      <alignment vertical="center"/>
    </xf>
    <xf numFmtId="0" fontId="91" fillId="112" borderId="0" applyNumberFormat="0" applyBorder="0" applyAlignment="0" applyProtection="0">
      <alignment vertical="center"/>
    </xf>
    <xf numFmtId="0" fontId="91" fillId="118" borderId="0" applyNumberFormat="0" applyBorder="0" applyAlignment="0" applyProtection="0">
      <alignment vertical="center"/>
    </xf>
    <xf numFmtId="0" fontId="107" fillId="138" borderId="0" applyNumberFormat="0" applyBorder="0" applyAlignment="0" applyProtection="0">
      <alignment vertical="center"/>
    </xf>
    <xf numFmtId="0" fontId="106" fillId="32" borderId="106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137" borderId="107" applyNumberFormat="0" applyAlignment="0" applyProtection="0">
      <alignment vertical="center"/>
    </xf>
    <xf numFmtId="0" fontId="95" fillId="0" borderId="111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105" applyNumberFormat="0" applyFill="0" applyAlignment="0" applyProtection="0">
      <alignment vertical="center"/>
    </xf>
    <xf numFmtId="0" fontId="102" fillId="0" borderId="116" applyNumberFormat="0" applyFill="0" applyAlignment="0" applyProtection="0">
      <alignment vertical="center"/>
    </xf>
    <xf numFmtId="0" fontId="101" fillId="0" borderId="103" applyNumberFormat="0" applyFill="0" applyAlignment="0" applyProtection="0">
      <alignment vertical="center"/>
    </xf>
    <xf numFmtId="38" fontId="2" fillId="0" borderId="0" applyFill="0" applyBorder="0" applyProtection="0">
      <alignment vertical="center"/>
    </xf>
    <xf numFmtId="38" fontId="2" fillId="0" borderId="0" applyFill="0" applyBorder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00" fillId="137" borderId="106" applyNumberFormat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98" fillId="0" borderId="108" applyNumberFormat="0" applyFill="0" applyAlignment="0" applyProtection="0">
      <alignment vertical="center"/>
    </xf>
    <xf numFmtId="0" fontId="2" fillId="46" borderId="110" applyNumberFormat="0" applyFont="0" applyAlignme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97" fillId="136" borderId="0" applyNumberFormat="0" applyBorder="0" applyAlignment="0" applyProtection="0">
      <alignment vertical="center"/>
    </xf>
    <xf numFmtId="0" fontId="93" fillId="135" borderId="109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2" fillId="134" borderId="0" applyNumberFormat="0" applyBorder="0" applyAlignment="0" applyProtection="0">
      <alignment vertical="center"/>
    </xf>
    <xf numFmtId="0" fontId="92" fillId="133" borderId="0" applyNumberFormat="0" applyBorder="0" applyAlignment="0" applyProtection="0">
      <alignment vertical="center"/>
    </xf>
    <xf numFmtId="0" fontId="92" fillId="132" borderId="0" applyNumberFormat="0" applyBorder="0" applyAlignment="0" applyProtection="0">
      <alignment vertical="center"/>
    </xf>
    <xf numFmtId="0" fontId="92" fillId="131" borderId="0" applyNumberFormat="0" applyBorder="0" applyAlignment="0" applyProtection="0">
      <alignment vertical="center"/>
    </xf>
    <xf numFmtId="0" fontId="92" fillId="130" borderId="0" applyNumberFormat="0" applyBorder="0" applyAlignment="0" applyProtection="0">
      <alignment vertical="center"/>
    </xf>
    <xf numFmtId="0" fontId="92" fillId="129" borderId="0" applyNumberFormat="0" applyBorder="0" applyAlignment="0" applyProtection="0">
      <alignment vertical="center"/>
    </xf>
    <xf numFmtId="0" fontId="92" fillId="128" borderId="0" applyNumberFormat="0" applyBorder="0" applyAlignment="0" applyProtection="0">
      <alignment vertical="center"/>
    </xf>
    <xf numFmtId="0" fontId="92" fillId="127" borderId="0" applyNumberFormat="0" applyBorder="0" applyAlignment="0" applyProtection="0">
      <alignment vertical="center"/>
    </xf>
    <xf numFmtId="0" fontId="92" fillId="126" borderId="0" applyNumberFormat="0" applyBorder="0" applyAlignment="0" applyProtection="0">
      <alignment vertical="center"/>
    </xf>
    <xf numFmtId="0" fontId="92" fillId="125" borderId="0" applyNumberFormat="0" applyBorder="0" applyAlignment="0" applyProtection="0">
      <alignment vertical="center"/>
    </xf>
    <xf numFmtId="0" fontId="92" fillId="124" borderId="0" applyNumberFormat="0" applyBorder="0" applyAlignment="0" applyProtection="0">
      <alignment vertical="center"/>
    </xf>
    <xf numFmtId="0" fontId="92" fillId="123" borderId="0" applyNumberFormat="0" applyBorder="0" applyAlignment="0" applyProtection="0">
      <alignment vertical="center"/>
    </xf>
    <xf numFmtId="0" fontId="91" fillId="113" borderId="0" applyNumberFormat="0" applyBorder="0" applyAlignment="0" applyProtection="0">
      <alignment vertical="center"/>
    </xf>
    <xf numFmtId="0" fontId="91" fillId="101" borderId="0" applyNumberFormat="0" applyBorder="0" applyAlignment="0" applyProtection="0">
      <alignment vertical="center"/>
    </xf>
    <xf numFmtId="0" fontId="91" fillId="122" borderId="0" applyNumberFormat="0" applyBorder="0" applyAlignment="0" applyProtection="0">
      <alignment vertical="center"/>
    </xf>
    <xf numFmtId="0" fontId="91" fillId="121" borderId="0" applyNumberFormat="0" applyBorder="0" applyAlignment="0" applyProtection="0">
      <alignment vertical="center"/>
    </xf>
    <xf numFmtId="0" fontId="91" fillId="120" borderId="0" applyNumberFormat="0" applyBorder="0" applyAlignment="0" applyProtection="0">
      <alignment vertical="center"/>
    </xf>
    <xf numFmtId="0" fontId="91" fillId="119" borderId="0" applyNumberFormat="0" applyBorder="0" applyAlignment="0" applyProtection="0">
      <alignment vertical="center"/>
    </xf>
    <xf numFmtId="0" fontId="91" fillId="116" borderId="0" applyNumberFormat="0" applyBorder="0" applyAlignment="0" applyProtection="0">
      <alignment vertical="center"/>
    </xf>
    <xf numFmtId="0" fontId="91" fillId="115" borderId="0" applyNumberFormat="0" applyBorder="0" applyAlignment="0" applyProtection="0">
      <alignment vertical="center"/>
    </xf>
    <xf numFmtId="0" fontId="91" fillId="114" borderId="0" applyNumberFormat="0" applyBorder="0" applyAlignment="0" applyProtection="0">
      <alignment vertical="center"/>
    </xf>
    <xf numFmtId="0" fontId="62" fillId="46" borderId="2" applyNumberFormat="0" applyFont="0" applyAlignment="0" applyProtection="0">
      <alignment vertical="center"/>
    </xf>
    <xf numFmtId="0" fontId="70" fillId="47" borderId="9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40" fontId="2" fillId="0" borderId="0" applyFont="0" applyFill="0" applyBorder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69" fillId="7" borderId="4" applyNumberForma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69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4" borderId="110" applyNumberFormat="0" applyFon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70" fillId="47" borderId="9" applyNumberFormat="0" applyAlignment="0" applyProtection="0">
      <alignment vertical="center"/>
    </xf>
    <xf numFmtId="0" fontId="70" fillId="23" borderId="9" applyNumberFormat="0" applyAlignment="0" applyProtection="0">
      <alignment vertical="center"/>
    </xf>
    <xf numFmtId="0" fontId="69" fillId="32" borderId="4" applyNumberFormat="0" applyAlignment="0" applyProtection="0">
      <alignment vertical="center"/>
    </xf>
    <xf numFmtId="0" fontId="69" fillId="7" borderId="4" applyNumberFormat="0" applyAlignment="0" applyProtection="0">
      <alignment vertical="center"/>
    </xf>
    <xf numFmtId="0" fontId="62" fillId="46" borderId="2" applyNumberFormat="0" applyFont="0" applyAlignment="0" applyProtection="0">
      <alignment vertical="center"/>
    </xf>
    <xf numFmtId="0" fontId="62" fillId="22" borderId="2" applyNumberFormat="0" applyFon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70" fillId="23" borderId="9" applyNumberFormat="0" applyAlignment="0" applyProtection="0">
      <alignment vertical="center"/>
    </xf>
    <xf numFmtId="0" fontId="62" fillId="22" borderId="2" applyNumberFormat="0" applyFont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74" fillId="23" borderId="4" applyNumberFormat="0" applyAlignment="0" applyProtection="0">
      <alignment vertical="center"/>
    </xf>
    <xf numFmtId="0" fontId="74" fillId="47" borderId="4" applyNumberFormat="0" applyAlignment="0" applyProtection="0">
      <alignment vertical="center"/>
    </xf>
    <xf numFmtId="6" fontId="33" fillId="0" borderId="0" applyFont="0" applyFill="0" applyBorder="0" applyAlignment="0" applyProtection="0">
      <alignment vertical="center"/>
    </xf>
    <xf numFmtId="0" fontId="77" fillId="0" borderId="8" applyNumberFormat="0" applyFill="0" applyAlignment="0" applyProtection="0">
      <alignment vertical="center"/>
    </xf>
    <xf numFmtId="0" fontId="69" fillId="32" borderId="4" applyNumberFormat="0" applyAlignment="0" applyProtection="0">
      <alignment vertical="center"/>
    </xf>
    <xf numFmtId="0" fontId="63" fillId="142" borderId="0" applyNumberFormat="0" applyBorder="0" applyAlignment="0" applyProtection="0">
      <alignment vertical="center"/>
    </xf>
    <xf numFmtId="0" fontId="64" fillId="127" borderId="0" applyNumberFormat="0" applyBorder="0" applyAlignment="0" applyProtection="0">
      <alignment vertical="center"/>
    </xf>
    <xf numFmtId="0" fontId="64" fillId="124" borderId="0" applyNumberFormat="0" applyBorder="0" applyAlignment="0" applyProtection="0">
      <alignment vertical="center"/>
    </xf>
    <xf numFmtId="0" fontId="63" fillId="139" borderId="0" applyNumberFormat="0" applyBorder="0" applyAlignment="0" applyProtection="0">
      <alignment vertical="center"/>
    </xf>
    <xf numFmtId="0" fontId="64" fillId="125" borderId="0" applyNumberFormat="0" applyBorder="0" applyAlignment="0" applyProtection="0">
      <alignment vertical="center"/>
    </xf>
    <xf numFmtId="0" fontId="63" fillId="140" borderId="0" applyNumberFormat="0" applyBorder="0" applyAlignment="0" applyProtection="0">
      <alignment vertical="center"/>
    </xf>
    <xf numFmtId="0" fontId="64" fillId="126" borderId="0" applyNumberFormat="0" applyBorder="0" applyAlignment="0" applyProtection="0">
      <alignment vertical="center"/>
    </xf>
    <xf numFmtId="0" fontId="63" fillId="141" borderId="0" applyNumberFormat="0" applyBorder="0" applyAlignment="0" applyProtection="0">
      <alignment vertical="center"/>
    </xf>
    <xf numFmtId="0" fontId="64" fillId="103" borderId="0" applyNumberFormat="0" applyBorder="0" applyAlignment="0" applyProtection="0">
      <alignment vertical="center"/>
    </xf>
    <xf numFmtId="0" fontId="64" fillId="128" borderId="0" applyNumberFormat="0" applyBorder="0" applyAlignment="0" applyProtection="0">
      <alignment vertical="center"/>
    </xf>
    <xf numFmtId="0" fontId="64" fillId="123" borderId="0" applyNumberFormat="0" applyBorder="0" applyAlignment="0" applyProtection="0">
      <alignment vertical="center"/>
    </xf>
    <xf numFmtId="0" fontId="63" fillId="118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181" fontId="33" fillId="0" borderId="0" applyBorder="0" applyProtection="0">
      <alignment vertical="center"/>
    </xf>
    <xf numFmtId="0" fontId="33" fillId="0" borderId="0"/>
    <xf numFmtId="0" fontId="64" fillId="129" borderId="0" applyNumberFormat="0" applyBorder="0" applyAlignment="0" applyProtection="0">
      <alignment vertical="center"/>
    </xf>
    <xf numFmtId="0" fontId="64" fillId="130" borderId="0" applyNumberFormat="0" applyBorder="0" applyAlignment="0" applyProtection="0">
      <alignment vertical="center"/>
    </xf>
    <xf numFmtId="0" fontId="64" fillId="131" borderId="0" applyNumberFormat="0" applyBorder="0" applyAlignment="0" applyProtection="0">
      <alignment vertical="center"/>
    </xf>
    <xf numFmtId="0" fontId="64" fillId="132" borderId="0" applyNumberFormat="0" applyBorder="0" applyAlignment="0" applyProtection="0">
      <alignment vertical="center"/>
    </xf>
    <xf numFmtId="0" fontId="64" fillId="133" borderId="0" applyNumberFormat="0" applyBorder="0" applyAlignment="0" applyProtection="0">
      <alignment vertical="center"/>
    </xf>
    <xf numFmtId="0" fontId="64" fillId="134" borderId="0" applyNumberFormat="0" applyBorder="0" applyAlignment="0" applyProtection="0">
      <alignment vertical="center"/>
    </xf>
    <xf numFmtId="0" fontId="67" fillId="135" borderId="109" applyNumberFormat="0" applyAlignment="0" applyProtection="0">
      <alignment vertical="center"/>
    </xf>
    <xf numFmtId="0" fontId="112" fillId="137" borderId="106" applyNumberFormat="0" applyAlignment="0" applyProtection="0">
      <alignment vertical="center"/>
    </xf>
    <xf numFmtId="0" fontId="63" fillId="112" borderId="0" applyNumberFormat="0" applyBorder="0" applyAlignment="0" applyProtection="0">
      <alignment vertical="center"/>
    </xf>
    <xf numFmtId="0" fontId="63" fillId="102" borderId="0" applyNumberFormat="0" applyBorder="0" applyAlignment="0" applyProtection="0">
      <alignment vertical="center"/>
    </xf>
    <xf numFmtId="0" fontId="63" fillId="115" borderId="0" applyNumberFormat="0" applyBorder="0" applyAlignment="0" applyProtection="0">
      <alignment vertical="center"/>
    </xf>
    <xf numFmtId="0" fontId="110" fillId="136" borderId="0" applyNumberFormat="0" applyBorder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64" fillId="103" borderId="0" applyNumberFormat="0" applyBorder="0" applyAlignment="0" applyProtection="0">
      <alignment vertical="center"/>
    </xf>
    <xf numFmtId="0" fontId="63" fillId="116" borderId="0" applyNumberFormat="0" applyBorder="0" applyAlignment="0" applyProtection="0">
      <alignment vertical="center"/>
    </xf>
    <xf numFmtId="0" fontId="111" fillId="0" borderId="108" applyNumberFormat="0" applyFill="0" applyAlignment="0" applyProtection="0">
      <alignment vertical="center"/>
    </xf>
    <xf numFmtId="0" fontId="118" fillId="32" borderId="106" applyNumberFormat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08" fillId="111" borderId="0" applyNumberFormat="0" applyBorder="0" applyAlignment="0" applyProtection="0">
      <alignment vertical="center"/>
    </xf>
    <xf numFmtId="0" fontId="113" fillId="0" borderId="103" applyNumberFormat="0" applyFill="0" applyAlignment="0" applyProtection="0">
      <alignment vertical="center"/>
    </xf>
    <xf numFmtId="0" fontId="116" fillId="137" borderId="107" applyNumberFormat="0" applyAlignment="0" applyProtection="0">
      <alignment vertical="center"/>
    </xf>
    <xf numFmtId="41" fontId="79" fillId="0" borderId="0" applyFill="0" applyBorder="0" applyAlignment="0" applyProtection="0"/>
    <xf numFmtId="0" fontId="115" fillId="0" borderId="105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111" applyNumberFormat="0" applyFill="0" applyAlignment="0" applyProtection="0">
      <alignment vertical="center"/>
    </xf>
    <xf numFmtId="0" fontId="63" fillId="143" borderId="0" applyNumberFormat="0" applyBorder="0" applyAlignment="0" applyProtection="0">
      <alignment vertical="center"/>
    </xf>
    <xf numFmtId="0" fontId="63" fillId="114" borderId="0" applyNumberFormat="0" applyBorder="0" applyAlignment="0" applyProtection="0">
      <alignment vertical="center"/>
    </xf>
    <xf numFmtId="0" fontId="33" fillId="46" borderId="110" applyNumberFormat="0" applyFont="0" applyAlignment="0" applyProtection="0">
      <alignment vertical="center"/>
    </xf>
    <xf numFmtId="0" fontId="78" fillId="0" borderId="0" applyBorder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63" fillId="117" borderId="0" applyNumberFormat="0" applyBorder="0" applyAlignment="0" applyProtection="0">
      <alignment vertical="center"/>
    </xf>
    <xf numFmtId="0" fontId="119" fillId="138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74" fillId="23" borderId="4" applyNumberFormat="0" applyAlignment="0" applyProtection="0">
      <alignment vertical="center"/>
    </xf>
    <xf numFmtId="0" fontId="74" fillId="47" borderId="4" applyNumberFormat="0" applyAlignment="0" applyProtection="0">
      <alignment vertical="center"/>
    </xf>
    <xf numFmtId="0" fontId="77" fillId="0" borderId="8" applyNumberFormat="0" applyFill="0" applyAlignment="0" applyProtection="0">
      <alignment vertical="center"/>
    </xf>
    <xf numFmtId="0" fontId="8" fillId="22" borderId="133" applyNumberFormat="0" applyFont="0" applyAlignment="0" applyProtection="0">
      <alignment vertical="center"/>
    </xf>
    <xf numFmtId="0" fontId="22" fillId="0" borderId="135" applyNumberFormat="0" applyFill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77" fillId="0" borderId="141" applyNumberFormat="0" applyFill="0" applyAlignment="0" applyProtection="0">
      <alignment vertical="center"/>
    </xf>
    <xf numFmtId="0" fontId="17" fillId="23" borderId="140" applyNumberFormat="0" applyAlignment="0" applyProtection="0">
      <alignment vertical="center"/>
    </xf>
    <xf numFmtId="0" fontId="17" fillId="47" borderId="140" applyNumberFormat="0" applyAlignment="0" applyProtection="0">
      <alignment vertical="center"/>
    </xf>
    <xf numFmtId="0" fontId="17" fillId="23" borderId="127" applyNumberFormat="0" applyAlignment="0" applyProtection="0">
      <alignment vertical="center"/>
    </xf>
    <xf numFmtId="0" fontId="77" fillId="0" borderId="147" applyNumberFormat="0" applyFill="0" applyAlignment="0" applyProtection="0"/>
    <xf numFmtId="0" fontId="23" fillId="23" borderId="129" applyNumberForma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0" fontId="22" fillId="0" borderId="128" applyNumberFormat="0" applyFill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47" borderId="140" applyNumberForma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77" fillId="0" borderId="151" applyNumberFormat="0" applyFill="0" applyAlignment="0" applyProtection="0">
      <alignment vertical="center"/>
    </xf>
    <xf numFmtId="0" fontId="70" fillId="47" borderId="148" applyNumberFormat="0" applyAlignment="0" applyProtection="0">
      <alignment vertical="center"/>
    </xf>
    <xf numFmtId="0" fontId="70" fillId="47" borderId="148" applyNumberForma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25" fillId="7" borderId="127" applyNumberFormat="0" applyAlignment="0" applyProtection="0">
      <alignment vertical="center"/>
    </xf>
    <xf numFmtId="0" fontId="77" fillId="0" borderId="135" applyNumberFormat="0" applyFill="0" applyAlignment="0" applyProtection="0">
      <alignment vertical="center"/>
    </xf>
    <xf numFmtId="0" fontId="23" fillId="47" borderId="129" applyNumberFormat="0" applyAlignment="0" applyProtection="0">
      <alignment vertical="center"/>
    </xf>
    <xf numFmtId="0" fontId="69" fillId="7" borderId="127" applyNumberFormat="0" applyAlignment="0" applyProtection="0">
      <alignment vertical="center"/>
    </xf>
    <xf numFmtId="0" fontId="17" fillId="47" borderId="119" applyNumberFormat="0" applyAlignment="0" applyProtection="0">
      <alignment vertical="center"/>
    </xf>
    <xf numFmtId="0" fontId="17" fillId="23" borderId="119" applyNumberFormat="0" applyAlignment="0" applyProtection="0">
      <alignment vertical="center"/>
    </xf>
    <xf numFmtId="0" fontId="8" fillId="46" borderId="118" applyNumberFormat="0" applyFont="0" applyAlignment="0" applyProtection="0">
      <alignment vertical="center"/>
    </xf>
    <xf numFmtId="0" fontId="8" fillId="22" borderId="118" applyNumberFormat="0" applyFont="0" applyAlignment="0" applyProtection="0">
      <alignment vertical="center"/>
    </xf>
    <xf numFmtId="0" fontId="8" fillId="22" borderId="118" applyNumberFormat="0" applyFont="0" applyAlignment="0" applyProtection="0">
      <alignment vertical="center"/>
    </xf>
    <xf numFmtId="0" fontId="8" fillId="46" borderId="118" applyNumberFormat="0" applyFont="0" applyAlignment="0" applyProtection="0">
      <alignment vertical="center"/>
    </xf>
    <xf numFmtId="0" fontId="17" fillId="23" borderId="119" applyNumberFormat="0" applyAlignment="0" applyProtection="0">
      <alignment vertical="center"/>
    </xf>
    <xf numFmtId="0" fontId="17" fillId="47" borderId="119" applyNumberFormat="0" applyAlignment="0" applyProtection="0">
      <alignment vertical="center"/>
    </xf>
    <xf numFmtId="0" fontId="22" fillId="0" borderId="120" applyNumberFormat="0" applyFill="0" applyAlignment="0" applyProtection="0">
      <alignment vertical="center"/>
    </xf>
    <xf numFmtId="0" fontId="23" fillId="23" borderId="121" applyNumberFormat="0" applyAlignment="0" applyProtection="0">
      <alignment vertical="center"/>
    </xf>
    <xf numFmtId="0" fontId="23" fillId="47" borderId="121" applyNumberFormat="0" applyAlignment="0" applyProtection="0">
      <alignment vertical="center"/>
    </xf>
    <xf numFmtId="0" fontId="25" fillId="7" borderId="119" applyNumberFormat="0" applyAlignment="0" applyProtection="0">
      <alignment vertical="center"/>
    </xf>
    <xf numFmtId="0" fontId="25" fillId="32" borderId="119" applyNumberFormat="0" applyAlignment="0" applyProtection="0">
      <alignment vertical="center"/>
    </xf>
    <xf numFmtId="0" fontId="22" fillId="0" borderId="120" applyNumberFormat="0" applyFill="0" applyAlignment="0" applyProtection="0">
      <alignment vertical="center"/>
    </xf>
    <xf numFmtId="0" fontId="23" fillId="23" borderId="121" applyNumberFormat="0" applyAlignment="0" applyProtection="0">
      <alignment vertical="center"/>
    </xf>
    <xf numFmtId="0" fontId="23" fillId="47" borderId="121" applyNumberFormat="0" applyAlignment="0" applyProtection="0">
      <alignment vertical="center"/>
    </xf>
    <xf numFmtId="0" fontId="25" fillId="7" borderId="119" applyNumberFormat="0" applyAlignment="0" applyProtection="0">
      <alignment vertical="center"/>
    </xf>
    <xf numFmtId="0" fontId="25" fillId="32" borderId="119" applyNumberFormat="0" applyAlignment="0" applyProtection="0">
      <alignment vertical="center"/>
    </xf>
    <xf numFmtId="0" fontId="17" fillId="47" borderId="119" applyNumberFormat="0" applyAlignment="0" applyProtection="0">
      <alignment vertical="center"/>
    </xf>
    <xf numFmtId="0" fontId="17" fillId="23" borderId="119" applyNumberFormat="0" applyAlignment="0" applyProtection="0">
      <alignment vertical="center"/>
    </xf>
    <xf numFmtId="0" fontId="8" fillId="46" borderId="118" applyNumberFormat="0" applyFont="0" applyAlignment="0" applyProtection="0">
      <alignment vertical="center"/>
    </xf>
    <xf numFmtId="0" fontId="8" fillId="22" borderId="118" applyNumberFormat="0" applyFont="0" applyAlignment="0" applyProtection="0">
      <alignment vertical="center"/>
    </xf>
    <xf numFmtId="0" fontId="8" fillId="22" borderId="118" applyNumberFormat="0" applyFont="0" applyAlignment="0" applyProtection="0">
      <alignment vertical="center"/>
    </xf>
    <xf numFmtId="0" fontId="8" fillId="46" borderId="118" applyNumberFormat="0" applyFont="0" applyAlignment="0" applyProtection="0">
      <alignment vertical="center"/>
    </xf>
    <xf numFmtId="0" fontId="17" fillId="23" borderId="119" applyNumberFormat="0" applyAlignment="0" applyProtection="0">
      <alignment vertical="center"/>
    </xf>
    <xf numFmtId="0" fontId="17" fillId="47" borderId="119" applyNumberFormat="0" applyAlignment="0" applyProtection="0">
      <alignment vertical="center"/>
    </xf>
    <xf numFmtId="0" fontId="22" fillId="0" borderId="120" applyNumberFormat="0" applyFill="0" applyAlignment="0" applyProtection="0">
      <alignment vertical="center"/>
    </xf>
    <xf numFmtId="0" fontId="23" fillId="23" borderId="121" applyNumberFormat="0" applyAlignment="0" applyProtection="0">
      <alignment vertical="center"/>
    </xf>
    <xf numFmtId="0" fontId="23" fillId="47" borderId="121" applyNumberFormat="0" applyAlignment="0" applyProtection="0">
      <alignment vertical="center"/>
    </xf>
    <xf numFmtId="0" fontId="25" fillId="7" borderId="119" applyNumberFormat="0" applyAlignment="0" applyProtection="0">
      <alignment vertical="center"/>
    </xf>
    <xf numFmtId="0" fontId="25" fillId="32" borderId="119" applyNumberFormat="0" applyAlignment="0" applyProtection="0">
      <alignment vertical="center"/>
    </xf>
    <xf numFmtId="0" fontId="22" fillId="0" borderId="120" applyNumberFormat="0" applyFill="0" applyAlignment="0" applyProtection="0">
      <alignment vertical="center"/>
    </xf>
    <xf numFmtId="0" fontId="23" fillId="23" borderId="121" applyNumberFormat="0" applyAlignment="0" applyProtection="0">
      <alignment vertical="center"/>
    </xf>
    <xf numFmtId="0" fontId="23" fillId="47" borderId="121" applyNumberFormat="0" applyAlignment="0" applyProtection="0">
      <alignment vertical="center"/>
    </xf>
    <xf numFmtId="0" fontId="25" fillId="7" borderId="119" applyNumberFormat="0" applyAlignment="0" applyProtection="0">
      <alignment vertical="center"/>
    </xf>
    <xf numFmtId="0" fontId="25" fillId="32" borderId="119" applyNumberFormat="0" applyAlignment="0" applyProtection="0">
      <alignment vertical="center"/>
    </xf>
    <xf numFmtId="0" fontId="70" fillId="47" borderId="129" applyNumberFormat="0" applyAlignment="0" applyProtection="0">
      <alignment vertical="center"/>
    </xf>
    <xf numFmtId="0" fontId="23" fillId="47" borderId="142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23" fillId="47" borderId="129" applyNumberFormat="0" applyAlignment="0" applyProtection="0">
      <alignment vertical="center"/>
    </xf>
    <xf numFmtId="0" fontId="70" fillId="47" borderId="158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22" fillId="0" borderId="128" applyNumberFormat="0" applyFill="0" applyAlignment="0" applyProtection="0">
      <alignment vertical="center"/>
    </xf>
    <xf numFmtId="0" fontId="83" fillId="110" borderId="134" applyNumberForma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3" fillId="23" borderId="129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7" fillId="47" borderId="140" applyNumberFormat="0" applyAlignment="0" applyProtection="0">
      <alignment vertical="center"/>
    </xf>
    <xf numFmtId="0" fontId="70" fillId="47" borderId="148" applyNumberFormat="0" applyAlignment="0" applyProtection="0"/>
    <xf numFmtId="0" fontId="22" fillId="0" borderId="141" applyNumberFormat="0" applyFill="0" applyAlignment="0" applyProtection="0">
      <alignment vertical="center"/>
    </xf>
    <xf numFmtId="0" fontId="17" fillId="23" borderId="127" applyNumberFormat="0" applyAlignment="0" applyProtection="0">
      <alignment vertical="center"/>
    </xf>
    <xf numFmtId="0" fontId="62" fillId="46" borderId="149" applyNumberFormat="0" applyFon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8" fillId="46" borderId="133" applyNumberFormat="0" applyFont="0" applyAlignment="0" applyProtection="0">
      <alignment vertical="center"/>
    </xf>
    <xf numFmtId="0" fontId="8" fillId="46" borderId="126" applyNumberFormat="0" applyFont="0" applyAlignment="0" applyProtection="0">
      <alignment vertical="center"/>
    </xf>
    <xf numFmtId="0" fontId="25" fillId="7" borderId="156" applyNumberForma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3" fillId="47" borderId="158" applyNumberFormat="0" applyAlignment="0" applyProtection="0">
      <alignment vertical="center"/>
    </xf>
    <xf numFmtId="0" fontId="23" fillId="23" borderId="142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8" fillId="46" borderId="126" applyNumberFormat="0" applyFont="0" applyAlignment="0" applyProtection="0">
      <alignment vertical="center"/>
    </xf>
    <xf numFmtId="0" fontId="8" fillId="22" borderId="126" applyNumberFormat="0" applyFont="0" applyAlignment="0" applyProtection="0">
      <alignment vertical="center"/>
    </xf>
    <xf numFmtId="0" fontId="25" fillId="7" borderId="140" applyNumberForma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17" fillId="23" borderId="134" applyNumberFormat="0" applyAlignment="0" applyProtection="0">
      <alignment vertical="center"/>
    </xf>
    <xf numFmtId="0" fontId="8" fillId="22" borderId="139" applyNumberFormat="0" applyFon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8" fillId="46" borderId="126" applyNumberFormat="0" applyFont="0" applyAlignment="0" applyProtection="0">
      <alignment vertical="center"/>
    </xf>
    <xf numFmtId="0" fontId="17" fillId="47" borderId="127" applyNumberFormat="0" applyAlignment="0" applyProtection="0">
      <alignment vertical="center"/>
    </xf>
    <xf numFmtId="0" fontId="17" fillId="23" borderId="127" applyNumberFormat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3" fillId="47" borderId="129" applyNumberFormat="0" applyAlignment="0" applyProtection="0">
      <alignment vertical="center"/>
    </xf>
    <xf numFmtId="0" fontId="17" fillId="47" borderId="134" applyNumberFormat="0" applyAlignment="0" applyProtection="0">
      <alignment vertical="center"/>
    </xf>
    <xf numFmtId="0" fontId="17" fillId="47" borderId="134" applyNumberFormat="0" applyAlignment="0" applyProtection="0">
      <alignment vertical="center"/>
    </xf>
    <xf numFmtId="0" fontId="62" fillId="46" borderId="145" applyNumberFormat="0" applyFont="0" applyAlignment="0" applyProtection="0"/>
    <xf numFmtId="0" fontId="70" fillId="47" borderId="136" applyNumberFormat="0" applyAlignment="0" applyProtection="0">
      <alignment vertical="center"/>
    </xf>
    <xf numFmtId="0" fontId="17" fillId="23" borderId="134" applyNumberFormat="0" applyAlignment="0" applyProtection="0">
      <alignment vertical="center"/>
    </xf>
    <xf numFmtId="0" fontId="62" fillId="46" borderId="145" applyNumberFormat="0" applyFont="0" applyAlignment="0" applyProtection="0">
      <alignment vertical="center"/>
    </xf>
    <xf numFmtId="0" fontId="8" fillId="46" borderId="133" applyNumberFormat="0" applyFont="0" applyAlignment="0" applyProtection="0">
      <alignment vertical="center"/>
    </xf>
    <xf numFmtId="0" fontId="25" fillId="32" borderId="134" applyNumberForma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23" fillId="47" borderId="136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74" fillId="47" borderId="134" applyNumberForma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17" fillId="23" borderId="134" applyNumberFormat="0" applyAlignment="0" applyProtection="0">
      <alignment vertical="center"/>
    </xf>
    <xf numFmtId="0" fontId="70" fillId="47" borderId="152" applyNumberFormat="0" applyAlignment="0" applyProtection="0">
      <alignment vertical="center"/>
    </xf>
    <xf numFmtId="0" fontId="74" fillId="47" borderId="146" applyNumberFormat="0" applyAlignment="0" applyProtection="0">
      <alignment vertical="center"/>
    </xf>
    <xf numFmtId="0" fontId="2" fillId="0" borderId="0">
      <alignment vertical="center"/>
    </xf>
    <xf numFmtId="0" fontId="8" fillId="46" borderId="149" applyNumberFormat="0" applyFont="0" applyAlignment="0" applyProtection="0">
      <alignment vertical="center"/>
    </xf>
    <xf numFmtId="0" fontId="74" fillId="47" borderId="127" applyNumberFormat="0" applyAlignment="0" applyProtection="0">
      <alignment vertical="center"/>
    </xf>
    <xf numFmtId="0" fontId="77" fillId="0" borderId="157" applyNumberFormat="0" applyFill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3" fillId="23" borderId="142" applyNumberFormat="0" applyAlignment="0" applyProtection="0">
      <alignment vertical="center"/>
    </xf>
    <xf numFmtId="0" fontId="69" fillId="32" borderId="127" applyNumberFormat="0" applyAlignment="0" applyProtection="0">
      <alignment vertical="center"/>
    </xf>
    <xf numFmtId="0" fontId="70" fillId="47" borderId="136" applyNumberForma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8" fillId="22" borderId="118" applyNumberFormat="0" applyFont="0" applyAlignment="0" applyProtection="0">
      <alignment vertical="center"/>
    </xf>
    <xf numFmtId="0" fontId="8" fillId="46" borderId="118" applyNumberFormat="0" applyFont="0" applyAlignment="0" applyProtection="0">
      <alignment vertical="center"/>
    </xf>
    <xf numFmtId="0" fontId="17" fillId="23" borderId="119" applyNumberFormat="0" applyAlignment="0" applyProtection="0">
      <alignment vertical="center"/>
    </xf>
    <xf numFmtId="0" fontId="17" fillId="47" borderId="119" applyNumberFormat="0" applyAlignment="0" applyProtection="0">
      <alignment vertical="center"/>
    </xf>
    <xf numFmtId="0" fontId="22" fillId="0" borderId="120" applyNumberFormat="0" applyFill="0" applyAlignment="0" applyProtection="0">
      <alignment vertical="center"/>
    </xf>
    <xf numFmtId="0" fontId="23" fillId="23" borderId="121" applyNumberFormat="0" applyAlignment="0" applyProtection="0">
      <alignment vertical="center"/>
    </xf>
    <xf numFmtId="0" fontId="23" fillId="47" borderId="121" applyNumberFormat="0" applyAlignment="0" applyProtection="0">
      <alignment vertical="center"/>
    </xf>
    <xf numFmtId="0" fontId="25" fillId="7" borderId="119" applyNumberFormat="0" applyAlignment="0" applyProtection="0">
      <alignment vertical="center"/>
    </xf>
    <xf numFmtId="0" fontId="25" fillId="32" borderId="119" applyNumberFormat="0" applyAlignment="0" applyProtection="0">
      <alignment vertical="center"/>
    </xf>
    <xf numFmtId="0" fontId="25" fillId="7" borderId="127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8" fillId="22" borderId="139" applyNumberFormat="0" applyFon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0" fontId="70" fillId="23" borderId="136" applyNumberFormat="0" applyAlignment="0" applyProtection="0">
      <alignment vertical="center"/>
    </xf>
    <xf numFmtId="0" fontId="77" fillId="0" borderId="147" applyNumberFormat="0" applyFill="0" applyAlignment="0" applyProtection="0">
      <alignment vertical="center"/>
    </xf>
    <xf numFmtId="0" fontId="62" fillId="22" borderId="145" applyNumberFormat="0" applyFont="0" applyAlignment="0" applyProtection="0">
      <alignment vertical="center"/>
    </xf>
    <xf numFmtId="0" fontId="17" fillId="47" borderId="4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69" fillId="7" borderId="13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47" borderId="127" applyNumberForma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25" fillId="7" borderId="140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17" fillId="47" borderId="134" applyNumberFormat="0" applyAlignment="0" applyProtection="0">
      <alignment vertical="center"/>
    </xf>
    <xf numFmtId="0" fontId="23" fillId="47" borderId="129" applyNumberFormat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70" fillId="23" borderId="129" applyNumberFormat="0" applyAlignment="0" applyProtection="0">
      <alignment vertical="center"/>
    </xf>
    <xf numFmtId="0" fontId="70" fillId="47" borderId="136" applyNumberForma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70" fillId="47" borderId="142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17" fillId="23" borderId="146" applyNumberFormat="0" applyAlignment="0" applyProtection="0">
      <alignment vertical="center"/>
    </xf>
    <xf numFmtId="0" fontId="62" fillId="46" borderId="145" applyNumberFormat="0" applyFont="0" applyAlignment="0" applyProtection="0"/>
    <xf numFmtId="0" fontId="77" fillId="0" borderId="135" applyNumberFormat="0" applyFill="0" applyAlignment="0" applyProtection="0">
      <alignment vertical="center"/>
    </xf>
    <xf numFmtId="0" fontId="2" fillId="0" borderId="0">
      <alignment vertical="center"/>
    </xf>
    <xf numFmtId="0" fontId="25" fillId="32" borderId="150" applyNumberFormat="0" applyAlignment="0" applyProtection="0">
      <alignment vertical="center"/>
    </xf>
    <xf numFmtId="0" fontId="23" fillId="47" borderId="136" applyNumberFormat="0" applyAlignment="0" applyProtection="0">
      <alignment vertical="center"/>
    </xf>
    <xf numFmtId="0" fontId="17" fillId="23" borderId="127" applyNumberFormat="0" applyAlignment="0" applyProtection="0">
      <alignment vertical="center"/>
    </xf>
    <xf numFmtId="0" fontId="23" fillId="23" borderId="136" applyNumberFormat="0" applyAlignment="0" applyProtection="0">
      <alignment vertical="center"/>
    </xf>
    <xf numFmtId="0" fontId="62" fillId="46" borderId="126" applyNumberFormat="0" applyFont="0" applyAlignment="0" applyProtection="0">
      <alignment vertical="center"/>
    </xf>
    <xf numFmtId="0" fontId="22" fillId="0" borderId="128" applyNumberFormat="0" applyFill="0" applyAlignment="0" applyProtection="0">
      <alignment vertical="center"/>
    </xf>
    <xf numFmtId="0" fontId="23" fillId="23" borderId="158" applyNumberFormat="0" applyAlignment="0" applyProtection="0">
      <alignment vertical="center"/>
    </xf>
    <xf numFmtId="0" fontId="23" fillId="23" borderId="129" applyNumberForma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74" fillId="23" borderId="150" applyNumberFormat="0" applyAlignment="0" applyProtection="0">
      <alignment vertical="center"/>
    </xf>
    <xf numFmtId="0" fontId="23" fillId="23" borderId="129" applyNumberFormat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25" fillId="7" borderId="127" applyNumberFormat="0" applyAlignment="0" applyProtection="0">
      <alignment vertical="center"/>
    </xf>
    <xf numFmtId="0" fontId="70" fillId="47" borderId="152" applyNumberFormat="0" applyAlignment="0" applyProtection="0"/>
    <xf numFmtId="0" fontId="8" fillId="22" borderId="133" applyNumberFormat="0" applyFont="0" applyAlignment="0" applyProtection="0">
      <alignment vertical="center"/>
    </xf>
    <xf numFmtId="0" fontId="25" fillId="32" borderId="140" applyNumberFormat="0" applyAlignment="0" applyProtection="0">
      <alignment vertical="center"/>
    </xf>
    <xf numFmtId="0" fontId="69" fillId="32" borderId="150" applyNumberFormat="0" applyAlignment="0" applyProtection="0"/>
    <xf numFmtId="0" fontId="8" fillId="22" borderId="149" applyNumberFormat="0" applyFont="0" applyAlignment="0" applyProtection="0">
      <alignment vertical="center"/>
    </xf>
    <xf numFmtId="0" fontId="8" fillId="46" borderId="139" applyNumberFormat="0" applyFont="0" applyAlignment="0" applyProtection="0">
      <alignment vertical="center"/>
    </xf>
    <xf numFmtId="0" fontId="23" fillId="47" borderId="136" applyNumberFormat="0" applyAlignment="0" applyProtection="0">
      <alignment vertical="center"/>
    </xf>
    <xf numFmtId="0" fontId="69" fillId="7" borderId="134" applyNumberFormat="0" applyAlignment="0" applyProtection="0">
      <alignment vertical="center"/>
    </xf>
    <xf numFmtId="0" fontId="23" fillId="23" borderId="136" applyNumberFormat="0" applyAlignment="0" applyProtection="0">
      <alignment vertical="center"/>
    </xf>
    <xf numFmtId="0" fontId="2" fillId="0" borderId="0">
      <alignment vertical="center"/>
    </xf>
    <xf numFmtId="0" fontId="23" fillId="23" borderId="148" applyNumberFormat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69" fillId="32" borderId="146" applyNumberForma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17" fillId="23" borderId="146" applyNumberFormat="0" applyAlignment="0" applyProtection="0">
      <alignment vertical="center"/>
    </xf>
    <xf numFmtId="0" fontId="62" fillId="46" borderId="139" applyNumberFormat="0" applyFont="0" applyAlignment="0" applyProtection="0">
      <alignment vertical="center"/>
    </xf>
    <xf numFmtId="0" fontId="62" fillId="46" borderId="145" applyNumberFormat="0" applyFont="0" applyAlignment="0" applyProtection="0">
      <alignment vertical="center"/>
    </xf>
    <xf numFmtId="0" fontId="23" fillId="23" borderId="129" applyNumberFormat="0" applyAlignment="0" applyProtection="0">
      <alignment vertical="center"/>
    </xf>
    <xf numFmtId="0" fontId="23" fillId="23" borderId="136" applyNumberForma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23" fillId="47" borderId="129" applyNumberFormat="0" applyAlignment="0" applyProtection="0">
      <alignment vertical="center"/>
    </xf>
    <xf numFmtId="0" fontId="70" fillId="47" borderId="129" applyNumberForma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62" fillId="46" borderId="149" applyNumberFormat="0" applyFont="0" applyAlignment="0" applyProtection="0"/>
    <xf numFmtId="0" fontId="74" fillId="47" borderId="150" applyNumberFormat="0" applyAlignment="0" applyProtection="0"/>
    <xf numFmtId="0" fontId="69" fillId="7" borderId="127" applyNumberFormat="0" applyAlignment="0" applyProtection="0">
      <alignment vertical="center"/>
    </xf>
    <xf numFmtId="0" fontId="8" fillId="46" borderId="155" applyNumberFormat="0" applyFont="0" applyAlignment="0" applyProtection="0">
      <alignment vertical="center"/>
    </xf>
    <xf numFmtId="0" fontId="23" fillId="23" borderId="136" applyNumberFormat="0" applyAlignment="0" applyProtection="0">
      <alignment vertical="center"/>
    </xf>
    <xf numFmtId="0" fontId="23" fillId="47" borderId="142" applyNumberForma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7" borderId="127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70" fillId="47" borderId="148" applyNumberFormat="0" applyAlignment="0" applyProtection="0"/>
    <xf numFmtId="0" fontId="17" fillId="23" borderId="146" applyNumberFormat="0" applyAlignment="0" applyProtection="0">
      <alignment vertical="center"/>
    </xf>
    <xf numFmtId="0" fontId="25" fillId="32" borderId="140" applyNumberForma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8" fillId="46" borderId="126" applyNumberFormat="0" applyFont="0" applyAlignment="0" applyProtection="0">
      <alignment vertical="center"/>
    </xf>
    <xf numFmtId="0" fontId="8" fillId="22" borderId="126" applyNumberFormat="0" applyFont="0" applyAlignment="0" applyProtection="0">
      <alignment vertical="center"/>
    </xf>
    <xf numFmtId="0" fontId="23" fillId="23" borderId="142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9" fillId="32" borderId="134" applyNumberForma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17" fillId="47" borderId="140" applyNumberForma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74" fillId="47" borderId="127" applyNumberFormat="0" applyAlignment="0" applyProtection="0">
      <alignment vertical="center"/>
    </xf>
    <xf numFmtId="0" fontId="17" fillId="47" borderId="127" applyNumberFormat="0" applyAlignment="0" applyProtection="0">
      <alignment vertical="center"/>
    </xf>
    <xf numFmtId="0" fontId="70" fillId="47" borderId="129" applyNumberFormat="0" applyAlignment="0" applyProtection="0">
      <alignment vertical="center"/>
    </xf>
    <xf numFmtId="0" fontId="22" fillId="0" borderId="135" applyNumberFormat="0" applyFill="0" applyAlignment="0" applyProtection="0">
      <alignment vertical="center"/>
    </xf>
    <xf numFmtId="0" fontId="70" fillId="47" borderId="129" applyNumberFormat="0" applyAlignment="0" applyProtection="0">
      <alignment vertical="center"/>
    </xf>
    <xf numFmtId="0" fontId="8" fillId="46" borderId="133" applyNumberFormat="0" applyFont="0" applyAlignment="0" applyProtection="0">
      <alignment vertical="center"/>
    </xf>
    <xf numFmtId="0" fontId="25" fillId="32" borderId="4" applyNumberFormat="0" applyAlignment="0" applyProtection="0">
      <alignment vertical="center"/>
    </xf>
    <xf numFmtId="0" fontId="62" fillId="46" borderId="126" applyNumberFormat="0" applyFon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83" fillId="110" borderId="146" applyNumberFormat="0" applyProtection="0">
      <alignment vertical="center"/>
    </xf>
    <xf numFmtId="0" fontId="69" fillId="32" borderId="146" applyNumberFormat="0" applyAlignment="0" applyProtection="0">
      <alignment vertical="center"/>
    </xf>
    <xf numFmtId="0" fontId="25" fillId="32" borderId="127" applyNumberFormat="0" applyAlignment="0" applyProtection="0">
      <alignment vertical="center"/>
    </xf>
    <xf numFmtId="0" fontId="8" fillId="22" borderId="126" applyNumberFormat="0" applyFont="0" applyAlignment="0" applyProtection="0">
      <alignment vertical="center"/>
    </xf>
    <xf numFmtId="0" fontId="17" fillId="23" borderId="140" applyNumberForma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69" fillId="32" borderId="134" applyNumberFormat="0" applyAlignment="0" applyProtection="0">
      <alignment vertical="center"/>
    </xf>
    <xf numFmtId="0" fontId="8" fillId="46" borderId="133" applyNumberFormat="0" applyFont="0" applyAlignment="0" applyProtection="0">
      <alignment vertical="center"/>
    </xf>
    <xf numFmtId="0" fontId="23" fillId="23" borderId="158" applyNumberForma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17" fillId="47" borderId="4" applyNumberForma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74" fillId="47" borderId="146" applyNumberFormat="0" applyAlignment="0" applyProtection="0"/>
    <xf numFmtId="0" fontId="17" fillId="47" borderId="140" applyNumberFormat="0" applyAlignment="0" applyProtection="0">
      <alignment vertical="center"/>
    </xf>
    <xf numFmtId="0" fontId="8" fillId="46" borderId="139" applyNumberFormat="0" applyFont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62" fillId="46" borderId="2" applyNumberFormat="0" applyFont="0" applyAlignment="0" applyProtection="0"/>
    <xf numFmtId="0" fontId="62" fillId="46" borderId="2" applyNumberFormat="0" applyFont="0" applyAlignment="0" applyProtection="0"/>
    <xf numFmtId="0" fontId="17" fillId="23" borderId="140" applyNumberFormat="0" applyAlignment="0" applyProtection="0">
      <alignment vertical="center"/>
    </xf>
    <xf numFmtId="0" fontId="25" fillId="7" borderId="127" applyNumberFormat="0" applyAlignment="0" applyProtection="0">
      <alignment vertical="center"/>
    </xf>
    <xf numFmtId="0" fontId="74" fillId="47" borderId="4" applyNumberFormat="0" applyAlignment="0" applyProtection="0"/>
    <xf numFmtId="0" fontId="74" fillId="47" borderId="4" applyNumberFormat="0" applyAlignment="0" applyProtection="0"/>
    <xf numFmtId="38" fontId="2" fillId="0" borderId="0" applyFont="0" applyFill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77" fillId="0" borderId="8" applyNumberFormat="0" applyFill="0" applyAlignment="0" applyProtection="0"/>
    <xf numFmtId="0" fontId="70" fillId="47" borderId="9" applyNumberFormat="0" applyAlignment="0" applyProtection="0"/>
    <xf numFmtId="0" fontId="70" fillId="47" borderId="9" applyNumberFormat="0" applyAlignment="0" applyProtection="0"/>
    <xf numFmtId="0" fontId="69" fillId="7" borderId="150" applyNumberFormat="0" applyAlignment="0" applyProtection="0">
      <alignment vertical="center"/>
    </xf>
    <xf numFmtId="0" fontId="69" fillId="32" borderId="4" applyNumberFormat="0" applyAlignment="0" applyProtection="0"/>
    <xf numFmtId="0" fontId="69" fillId="32" borderId="4" applyNumberFormat="0" applyAlignment="0" applyProtection="0"/>
    <xf numFmtId="0" fontId="74" fillId="23" borderId="12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8" fillId="46" borderId="126" applyNumberFormat="0" applyFont="0" applyAlignment="0" applyProtection="0">
      <alignment vertical="center"/>
    </xf>
    <xf numFmtId="0" fontId="8" fillId="46" borderId="133" applyNumberFormat="0" applyFont="0" applyAlignment="0" applyProtection="0">
      <alignment vertical="center"/>
    </xf>
    <xf numFmtId="0" fontId="74" fillId="47" borderId="134" applyNumberFormat="0" applyAlignment="0" applyProtection="0">
      <alignment vertical="center"/>
    </xf>
    <xf numFmtId="0" fontId="8" fillId="22" borderId="133" applyNumberFormat="0" applyFon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83" fillId="110" borderId="140" applyNumberFormat="0" applyProtection="0">
      <alignment vertical="center"/>
    </xf>
    <xf numFmtId="0" fontId="74" fillId="23" borderId="146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8" fillId="46" borderId="133" applyNumberFormat="0" applyFon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23" fillId="23" borderId="136" applyNumberFormat="0" applyAlignment="0" applyProtection="0">
      <alignment vertical="center"/>
    </xf>
    <xf numFmtId="0" fontId="74" fillId="47" borderId="156" applyNumberFormat="0" applyAlignment="0" applyProtection="0">
      <alignment vertical="center"/>
    </xf>
    <xf numFmtId="0" fontId="69" fillId="32" borderId="146" applyNumberFormat="0" applyAlignment="0" applyProtection="0">
      <alignment vertical="center"/>
    </xf>
    <xf numFmtId="0" fontId="70" fillId="47" borderId="142" applyNumberFormat="0" applyAlignment="0" applyProtection="0">
      <alignment vertical="center"/>
    </xf>
    <xf numFmtId="0" fontId="62" fillId="22" borderId="126" applyNumberFormat="0" applyFon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23" fillId="47" borderId="136" applyNumberForma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74" fillId="47" borderId="134" applyNumberFormat="0" applyAlignment="0" applyProtection="0">
      <alignment vertical="center"/>
    </xf>
    <xf numFmtId="0" fontId="25" fillId="32" borderId="134" applyNumberFormat="0" applyAlignment="0" applyProtection="0">
      <alignment vertical="center"/>
    </xf>
    <xf numFmtId="0" fontId="62" fillId="46" borderId="139" applyNumberFormat="0" applyFon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70" fillId="47" borderId="152" applyNumberFormat="0" applyAlignment="0" applyProtection="0">
      <alignment vertical="center"/>
    </xf>
    <xf numFmtId="0" fontId="17" fillId="47" borderId="156" applyNumberFormat="0" applyAlignment="0" applyProtection="0">
      <alignment vertical="center"/>
    </xf>
    <xf numFmtId="0" fontId="62" fillId="46" borderId="145" applyNumberFormat="0" applyFont="0" applyAlignment="0" applyProtection="0"/>
    <xf numFmtId="0" fontId="70" fillId="47" borderId="9" applyNumberFormat="0" applyAlignment="0" applyProtection="0">
      <alignment vertical="center"/>
    </xf>
    <xf numFmtId="0" fontId="70" fillId="23" borderId="9" applyNumberFormat="0" applyAlignment="0" applyProtection="0">
      <alignment vertical="center"/>
    </xf>
    <xf numFmtId="0" fontId="69" fillId="32" borderId="4" applyNumberFormat="0" applyAlignment="0" applyProtection="0">
      <alignment vertical="center"/>
    </xf>
    <xf numFmtId="0" fontId="74" fillId="23" borderId="4" applyNumberFormat="0" applyAlignment="0" applyProtection="0">
      <alignment vertical="center"/>
    </xf>
    <xf numFmtId="0" fontId="74" fillId="47" borderId="4" applyNumberFormat="0" applyAlignment="0" applyProtection="0">
      <alignment vertical="center"/>
    </xf>
    <xf numFmtId="0" fontId="62" fillId="22" borderId="2" applyNumberFormat="0" applyFont="0" applyAlignment="0" applyProtection="0">
      <alignment vertical="center"/>
    </xf>
    <xf numFmtId="0" fontId="62" fillId="46" borderId="2" applyNumberFormat="0" applyFont="0" applyAlignment="0" applyProtection="0">
      <alignment vertical="center"/>
    </xf>
    <xf numFmtId="0" fontId="69" fillId="7" borderId="4" applyNumberFormat="0" applyAlignment="0" applyProtection="0">
      <alignment vertical="center"/>
    </xf>
    <xf numFmtId="0" fontId="77" fillId="0" borderId="8" applyNumberFormat="0" applyFill="0" applyAlignment="0" applyProtection="0">
      <alignment vertical="center"/>
    </xf>
    <xf numFmtId="0" fontId="62" fillId="46" borderId="2" applyNumberFormat="0" applyFont="0" applyAlignment="0" applyProtection="0"/>
    <xf numFmtId="0" fontId="62" fillId="46" borderId="2" applyNumberFormat="0" applyFont="0" applyAlignment="0" applyProtection="0"/>
    <xf numFmtId="0" fontId="74" fillId="47" borderId="4" applyNumberFormat="0" applyAlignment="0" applyProtection="0"/>
    <xf numFmtId="0" fontId="74" fillId="47" borderId="4" applyNumberFormat="0" applyAlignment="0" applyProtection="0"/>
    <xf numFmtId="0" fontId="77" fillId="0" borderId="8" applyNumberFormat="0" applyFill="0" applyAlignment="0" applyProtection="0"/>
    <xf numFmtId="0" fontId="70" fillId="47" borderId="9" applyNumberFormat="0" applyAlignment="0" applyProtection="0"/>
    <xf numFmtId="0" fontId="70" fillId="47" borderId="9" applyNumberFormat="0" applyAlignment="0" applyProtection="0"/>
    <xf numFmtId="0" fontId="69" fillId="32" borderId="4" applyNumberFormat="0" applyAlignment="0" applyProtection="0"/>
    <xf numFmtId="0" fontId="69" fillId="32" borderId="4" applyNumberFormat="0" applyAlignment="0" applyProtection="0"/>
    <xf numFmtId="0" fontId="83" fillId="110" borderId="4" applyNumberFormat="0" applyProtection="0">
      <alignment vertical="center"/>
    </xf>
    <xf numFmtId="0" fontId="8" fillId="22" borderId="122" applyNumberFormat="0" applyFont="0" applyAlignment="0" applyProtection="0">
      <alignment vertical="center"/>
    </xf>
    <xf numFmtId="0" fontId="8" fillId="46" borderId="122" applyNumberFormat="0" applyFont="0" applyAlignment="0" applyProtection="0">
      <alignment vertical="center"/>
    </xf>
    <xf numFmtId="0" fontId="17" fillId="23" borderId="123" applyNumberFormat="0" applyAlignment="0" applyProtection="0">
      <alignment vertical="center"/>
    </xf>
    <xf numFmtId="0" fontId="17" fillId="47" borderId="123" applyNumberFormat="0" applyAlignment="0" applyProtection="0">
      <alignment vertical="center"/>
    </xf>
    <xf numFmtId="0" fontId="22" fillId="0" borderId="124" applyNumberFormat="0" applyFill="0" applyAlignment="0" applyProtection="0">
      <alignment vertical="center"/>
    </xf>
    <xf numFmtId="0" fontId="23" fillId="23" borderId="125" applyNumberFormat="0" applyAlignment="0" applyProtection="0">
      <alignment vertical="center"/>
    </xf>
    <xf numFmtId="0" fontId="23" fillId="47" borderId="125" applyNumberFormat="0" applyAlignment="0" applyProtection="0">
      <alignment vertical="center"/>
    </xf>
    <xf numFmtId="0" fontId="25" fillId="7" borderId="123" applyNumberFormat="0" applyAlignment="0" applyProtection="0">
      <alignment vertical="center"/>
    </xf>
    <xf numFmtId="0" fontId="25" fillId="32" borderId="123" applyNumberFormat="0" applyAlignment="0" applyProtection="0">
      <alignment vertical="center"/>
    </xf>
    <xf numFmtId="0" fontId="17" fillId="47" borderId="123" applyNumberFormat="0" applyAlignment="0" applyProtection="0">
      <alignment vertical="center"/>
    </xf>
    <xf numFmtId="0" fontId="17" fillId="23" borderId="123" applyNumberFormat="0" applyAlignment="0" applyProtection="0">
      <alignment vertical="center"/>
    </xf>
    <xf numFmtId="0" fontId="8" fillId="46" borderId="122" applyNumberFormat="0" applyFont="0" applyAlignment="0" applyProtection="0">
      <alignment vertical="center"/>
    </xf>
    <xf numFmtId="0" fontId="8" fillId="22" borderId="122" applyNumberFormat="0" applyFont="0" applyAlignment="0" applyProtection="0">
      <alignment vertical="center"/>
    </xf>
    <xf numFmtId="0" fontId="8" fillId="22" borderId="122" applyNumberFormat="0" applyFont="0" applyAlignment="0" applyProtection="0">
      <alignment vertical="center"/>
    </xf>
    <xf numFmtId="0" fontId="8" fillId="46" borderId="122" applyNumberFormat="0" applyFont="0" applyAlignment="0" applyProtection="0">
      <alignment vertical="center"/>
    </xf>
    <xf numFmtId="0" fontId="17" fillId="23" borderId="123" applyNumberFormat="0" applyAlignment="0" applyProtection="0">
      <alignment vertical="center"/>
    </xf>
    <xf numFmtId="0" fontId="17" fillId="47" borderId="123" applyNumberFormat="0" applyAlignment="0" applyProtection="0">
      <alignment vertical="center"/>
    </xf>
    <xf numFmtId="0" fontId="22" fillId="0" borderId="124" applyNumberFormat="0" applyFill="0" applyAlignment="0" applyProtection="0">
      <alignment vertical="center"/>
    </xf>
    <xf numFmtId="0" fontId="23" fillId="23" borderId="125" applyNumberFormat="0" applyAlignment="0" applyProtection="0">
      <alignment vertical="center"/>
    </xf>
    <xf numFmtId="0" fontId="23" fillId="47" borderId="125" applyNumberFormat="0" applyAlignment="0" applyProtection="0">
      <alignment vertical="center"/>
    </xf>
    <xf numFmtId="0" fontId="25" fillId="7" borderId="123" applyNumberFormat="0" applyAlignment="0" applyProtection="0">
      <alignment vertical="center"/>
    </xf>
    <xf numFmtId="0" fontId="25" fillId="32" borderId="123" applyNumberFormat="0" applyAlignment="0" applyProtection="0">
      <alignment vertical="center"/>
    </xf>
    <xf numFmtId="0" fontId="22" fillId="0" borderId="124" applyNumberFormat="0" applyFill="0" applyAlignment="0" applyProtection="0">
      <alignment vertical="center"/>
    </xf>
    <xf numFmtId="0" fontId="23" fillId="23" borderId="125" applyNumberFormat="0" applyAlignment="0" applyProtection="0">
      <alignment vertical="center"/>
    </xf>
    <xf numFmtId="0" fontId="23" fillId="47" borderId="125" applyNumberFormat="0" applyAlignment="0" applyProtection="0">
      <alignment vertical="center"/>
    </xf>
    <xf numFmtId="0" fontId="25" fillId="7" borderId="123" applyNumberFormat="0" applyAlignment="0" applyProtection="0">
      <alignment vertical="center"/>
    </xf>
    <xf numFmtId="0" fontId="25" fillId="32" borderId="123" applyNumberFormat="0" applyAlignment="0" applyProtection="0">
      <alignment vertical="center"/>
    </xf>
    <xf numFmtId="0" fontId="83" fillId="110" borderId="123" applyNumberForma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70" fillId="47" borderId="148" applyNumberFormat="0" applyAlignment="0" applyProtection="0">
      <alignment vertical="center"/>
    </xf>
    <xf numFmtId="0" fontId="70" fillId="23" borderId="152" applyNumberFormat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8" fillId="46" borderId="139" applyNumberFormat="0" applyFont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69" fillId="7" borderId="146" applyNumberForma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25" fillId="7" borderId="140" applyNumberFormat="0" applyAlignment="0" applyProtection="0">
      <alignment vertical="center"/>
    </xf>
    <xf numFmtId="0" fontId="69" fillId="32" borderId="146" applyNumberFormat="0" applyAlignment="0" applyProtection="0"/>
    <xf numFmtId="0" fontId="69" fillId="32" borderId="146" applyNumberFormat="0" applyAlignment="0" applyProtection="0">
      <alignment vertical="center"/>
    </xf>
    <xf numFmtId="0" fontId="69" fillId="32" borderId="123" applyNumberFormat="0" applyAlignment="0" applyProtection="0">
      <alignment vertical="center"/>
    </xf>
    <xf numFmtId="0" fontId="25" fillId="7" borderId="127" applyNumberFormat="0" applyAlignment="0" applyProtection="0">
      <alignment vertical="center"/>
    </xf>
    <xf numFmtId="0" fontId="62" fillId="46" borderId="122" applyNumberFormat="0" applyFont="0" applyAlignment="0" applyProtection="0">
      <alignment vertical="center"/>
    </xf>
    <xf numFmtId="0" fontId="62" fillId="46" borderId="122" applyNumberFormat="0" applyFont="0" applyAlignment="0" applyProtection="0">
      <alignment vertical="center"/>
    </xf>
    <xf numFmtId="0" fontId="8" fillId="22" borderId="126" applyNumberFormat="0" applyFont="0" applyAlignment="0" applyProtection="0">
      <alignment vertical="center"/>
    </xf>
    <xf numFmtId="0" fontId="74" fillId="47" borderId="123" applyNumberFormat="0" applyAlignment="0" applyProtection="0">
      <alignment vertical="center"/>
    </xf>
    <xf numFmtId="0" fontId="74" fillId="47" borderId="123" applyNumberFormat="0" applyAlignment="0" applyProtection="0">
      <alignment vertical="center"/>
    </xf>
    <xf numFmtId="0" fontId="77" fillId="0" borderId="124" applyNumberFormat="0" applyFill="0" applyAlignment="0" applyProtection="0">
      <alignment vertical="center"/>
    </xf>
    <xf numFmtId="0" fontId="70" fillId="47" borderId="125" applyNumberFormat="0" applyAlignment="0" applyProtection="0">
      <alignment vertical="center"/>
    </xf>
    <xf numFmtId="0" fontId="70" fillId="47" borderId="125" applyNumberFormat="0" applyAlignment="0" applyProtection="0">
      <alignment vertical="center"/>
    </xf>
    <xf numFmtId="0" fontId="69" fillId="32" borderId="123" applyNumberFormat="0" applyAlignment="0" applyProtection="0">
      <alignment vertical="center"/>
    </xf>
    <xf numFmtId="0" fontId="23" fillId="47" borderId="136" applyNumberFormat="0" applyAlignment="0" applyProtection="0">
      <alignment vertical="center"/>
    </xf>
    <xf numFmtId="0" fontId="17" fillId="23" borderId="156" applyNumberForma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69" fillId="32" borderId="127" applyNumberFormat="0" applyAlignment="0" applyProtection="0">
      <alignment vertical="center"/>
    </xf>
    <xf numFmtId="0" fontId="62" fillId="46" borderId="139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23" borderId="146" applyNumberFormat="0" applyAlignment="0" applyProtection="0">
      <alignment vertical="center"/>
    </xf>
    <xf numFmtId="0" fontId="69" fillId="7" borderId="146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3" fillId="110" borderId="156" applyNumberFormat="0" applyProtection="0">
      <alignment vertical="center"/>
    </xf>
    <xf numFmtId="0" fontId="74" fillId="47" borderId="127" applyNumberFormat="0" applyAlignment="0" applyProtection="0">
      <alignment vertical="center"/>
    </xf>
    <xf numFmtId="0" fontId="17" fillId="47" borderId="127" applyNumberFormat="0" applyAlignment="0" applyProtection="0">
      <alignment vertical="center"/>
    </xf>
    <xf numFmtId="0" fontId="2" fillId="0" borderId="0">
      <alignment vertical="center"/>
    </xf>
    <xf numFmtId="0" fontId="25" fillId="32" borderId="146" applyNumberForma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8" fillId="46" borderId="155" applyNumberFormat="0" applyFont="0" applyAlignment="0" applyProtection="0">
      <alignment vertical="center"/>
    </xf>
    <xf numFmtId="0" fontId="25" fillId="32" borderId="134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2" fillId="0" borderId="0">
      <alignment vertical="center"/>
    </xf>
    <xf numFmtId="0" fontId="17" fillId="23" borderId="134" applyNumberFormat="0" applyAlignment="0" applyProtection="0">
      <alignment vertical="center"/>
    </xf>
    <xf numFmtId="0" fontId="62" fillId="46" borderId="133" applyNumberFormat="0" applyFont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17" fillId="23" borderId="127" applyNumberForma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62" fillId="46" borderId="122" applyNumberFormat="0" applyFont="0" applyAlignment="0" applyProtection="0">
      <alignment vertical="center"/>
    </xf>
    <xf numFmtId="0" fontId="70" fillId="47" borderId="125" applyNumberFormat="0" applyAlignment="0" applyProtection="0">
      <alignment vertical="center"/>
    </xf>
    <xf numFmtId="0" fontId="23" fillId="23" borderId="125" applyNumberFormat="0" applyAlignment="0" applyProtection="0">
      <alignment vertical="center"/>
    </xf>
    <xf numFmtId="0" fontId="25" fillId="7" borderId="123" applyNumberFormat="0" applyAlignment="0" applyProtection="0">
      <alignment vertical="center"/>
    </xf>
    <xf numFmtId="0" fontId="23" fillId="47" borderId="125" applyNumberFormat="0" applyAlignment="0" applyProtection="0">
      <alignment vertical="center"/>
    </xf>
    <xf numFmtId="0" fontId="8" fillId="46" borderId="122" applyNumberFormat="0" applyFont="0" applyAlignment="0" applyProtection="0">
      <alignment vertical="center"/>
    </xf>
    <xf numFmtId="0" fontId="8" fillId="22" borderId="122" applyNumberFormat="0" applyFont="0" applyAlignment="0" applyProtection="0">
      <alignment vertical="center"/>
    </xf>
    <xf numFmtId="0" fontId="23" fillId="47" borderId="142" applyNumberFormat="0" applyAlignment="0" applyProtection="0">
      <alignment vertical="center"/>
    </xf>
    <xf numFmtId="0" fontId="17" fillId="47" borderId="123" applyNumberFormat="0" applyAlignment="0" applyProtection="0">
      <alignment vertical="center"/>
    </xf>
    <xf numFmtId="0" fontId="17" fillId="23" borderId="123" applyNumberFormat="0" applyAlignment="0" applyProtection="0">
      <alignment vertical="center"/>
    </xf>
    <xf numFmtId="0" fontId="8" fillId="46" borderId="122" applyNumberFormat="0" applyFont="0" applyAlignment="0" applyProtection="0">
      <alignment vertical="center"/>
    </xf>
    <xf numFmtId="0" fontId="8" fillId="22" borderId="122" applyNumberFormat="0" applyFont="0" applyAlignment="0" applyProtection="0">
      <alignment vertical="center"/>
    </xf>
    <xf numFmtId="0" fontId="8" fillId="22" borderId="122" applyNumberFormat="0" applyFont="0" applyAlignment="0" applyProtection="0">
      <alignment vertical="center"/>
    </xf>
    <xf numFmtId="0" fontId="8" fillId="46" borderId="122" applyNumberFormat="0" applyFont="0" applyAlignment="0" applyProtection="0">
      <alignment vertical="center"/>
    </xf>
    <xf numFmtId="0" fontId="17" fillId="23" borderId="123" applyNumberFormat="0" applyAlignment="0" applyProtection="0">
      <alignment vertical="center"/>
    </xf>
    <xf numFmtId="0" fontId="17" fillId="47" borderId="123" applyNumberFormat="0" applyAlignment="0" applyProtection="0">
      <alignment vertical="center"/>
    </xf>
    <xf numFmtId="0" fontId="22" fillId="0" borderId="124" applyNumberFormat="0" applyFill="0" applyAlignment="0" applyProtection="0">
      <alignment vertical="center"/>
    </xf>
    <xf numFmtId="0" fontId="23" fillId="23" borderId="125" applyNumberFormat="0" applyAlignment="0" applyProtection="0">
      <alignment vertical="center"/>
    </xf>
    <xf numFmtId="0" fontId="23" fillId="47" borderId="125" applyNumberFormat="0" applyAlignment="0" applyProtection="0">
      <alignment vertical="center"/>
    </xf>
    <xf numFmtId="0" fontId="25" fillId="7" borderId="123" applyNumberFormat="0" applyAlignment="0" applyProtection="0">
      <alignment vertical="center"/>
    </xf>
    <xf numFmtId="0" fontId="25" fillId="32" borderId="123" applyNumberFormat="0" applyAlignment="0" applyProtection="0">
      <alignment vertical="center"/>
    </xf>
    <xf numFmtId="0" fontId="22" fillId="0" borderId="124" applyNumberFormat="0" applyFill="0" applyAlignment="0" applyProtection="0">
      <alignment vertical="center"/>
    </xf>
    <xf numFmtId="0" fontId="23" fillId="23" borderId="125" applyNumberFormat="0" applyAlignment="0" applyProtection="0">
      <alignment vertical="center"/>
    </xf>
    <xf numFmtId="0" fontId="23" fillId="47" borderId="125" applyNumberFormat="0" applyAlignment="0" applyProtection="0">
      <alignment vertical="center"/>
    </xf>
    <xf numFmtId="0" fontId="25" fillId="7" borderId="123" applyNumberFormat="0" applyAlignment="0" applyProtection="0">
      <alignment vertical="center"/>
    </xf>
    <xf numFmtId="0" fontId="25" fillId="32" borderId="123" applyNumberFormat="0" applyAlignment="0" applyProtection="0">
      <alignment vertical="center"/>
    </xf>
    <xf numFmtId="0" fontId="62" fillId="46" borderId="149" applyNumberFormat="0" applyFont="0" applyAlignment="0" applyProtection="0"/>
    <xf numFmtId="0" fontId="74" fillId="47" borderId="140" applyNumberFormat="0" applyAlignment="0" applyProtection="0">
      <alignment vertical="center"/>
    </xf>
    <xf numFmtId="0" fontId="23" fillId="23" borderId="125" applyNumberFormat="0" applyAlignment="0" applyProtection="0">
      <alignment vertical="center"/>
    </xf>
    <xf numFmtId="0" fontId="8" fillId="22" borderId="122" applyNumberFormat="0" applyFont="0" applyAlignment="0" applyProtection="0">
      <alignment vertical="center"/>
    </xf>
    <xf numFmtId="0" fontId="69" fillId="7" borderId="123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23" fillId="47" borderId="129" applyNumberFormat="0" applyAlignment="0" applyProtection="0">
      <alignment vertical="center"/>
    </xf>
    <xf numFmtId="0" fontId="25" fillId="7" borderId="123" applyNumberFormat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70" fillId="47" borderId="148" applyNumberFormat="0" applyAlignment="0" applyProtection="0">
      <alignment vertical="center"/>
    </xf>
    <xf numFmtId="0" fontId="25" fillId="32" borderId="134" applyNumberFormat="0" applyAlignment="0" applyProtection="0">
      <alignment vertical="center"/>
    </xf>
    <xf numFmtId="0" fontId="8" fillId="46" borderId="133" applyNumberFormat="0" applyFont="0" applyAlignment="0" applyProtection="0">
      <alignment vertical="center"/>
    </xf>
    <xf numFmtId="0" fontId="8" fillId="22" borderId="133" applyNumberFormat="0" applyFont="0" applyAlignment="0" applyProtection="0">
      <alignment vertical="center"/>
    </xf>
    <xf numFmtId="0" fontId="77" fillId="0" borderId="147" applyNumberFormat="0" applyFill="0" applyAlignment="0" applyProtection="0">
      <alignment vertical="center"/>
    </xf>
    <xf numFmtId="0" fontId="74" fillId="47" borderId="150" applyNumberFormat="0" applyAlignment="0" applyProtection="0"/>
    <xf numFmtId="0" fontId="17" fillId="23" borderId="146" applyNumberFormat="0" applyAlignment="0" applyProtection="0">
      <alignment vertical="center"/>
    </xf>
    <xf numFmtId="0" fontId="25" fillId="32" borderId="127" applyNumberFormat="0" applyAlignment="0" applyProtection="0">
      <alignment vertical="center"/>
    </xf>
    <xf numFmtId="0" fontId="62" fillId="46" borderId="145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23" borderId="127" applyNumberFormat="0" applyAlignment="0" applyProtection="0">
      <alignment vertical="center"/>
    </xf>
    <xf numFmtId="0" fontId="2" fillId="0" borderId="0">
      <alignment vertical="center"/>
    </xf>
    <xf numFmtId="0" fontId="17" fillId="47" borderId="150" applyNumberFormat="0" applyAlignment="0" applyProtection="0">
      <alignment vertical="center"/>
    </xf>
    <xf numFmtId="0" fontId="17" fillId="47" borderId="123" applyNumberFormat="0" applyAlignment="0" applyProtection="0">
      <alignment vertical="center"/>
    </xf>
    <xf numFmtId="0" fontId="17" fillId="23" borderId="123" applyNumberFormat="0" applyAlignment="0" applyProtection="0">
      <alignment vertical="center"/>
    </xf>
    <xf numFmtId="0" fontId="22" fillId="0" borderId="124" applyNumberFormat="0" applyFill="0" applyAlignment="0" applyProtection="0">
      <alignment vertical="center"/>
    </xf>
    <xf numFmtId="0" fontId="8" fillId="46" borderId="126" applyNumberFormat="0" applyFont="0" applyAlignment="0" applyProtection="0">
      <alignment vertical="center"/>
    </xf>
    <xf numFmtId="0" fontId="70" fillId="47" borderId="125" applyNumberFormat="0" applyAlignment="0" applyProtection="0">
      <alignment vertical="center"/>
    </xf>
    <xf numFmtId="0" fontId="70" fillId="23" borderId="125" applyNumberFormat="0" applyAlignment="0" applyProtection="0">
      <alignment vertical="center"/>
    </xf>
    <xf numFmtId="0" fontId="69" fillId="32" borderId="123" applyNumberFormat="0" applyAlignment="0" applyProtection="0">
      <alignment vertical="center"/>
    </xf>
    <xf numFmtId="0" fontId="69" fillId="7" borderId="123" applyNumberFormat="0" applyAlignment="0" applyProtection="0">
      <alignment vertical="center"/>
    </xf>
    <xf numFmtId="0" fontId="62" fillId="46" borderId="122" applyNumberFormat="0" applyFont="0" applyAlignment="0" applyProtection="0">
      <alignment vertical="center"/>
    </xf>
    <xf numFmtId="0" fontId="62" fillId="22" borderId="122" applyNumberFormat="0" applyFont="0" applyAlignment="0" applyProtection="0">
      <alignment vertical="center"/>
    </xf>
    <xf numFmtId="0" fontId="22" fillId="0" borderId="124" applyNumberFormat="0" applyFill="0" applyAlignment="0" applyProtection="0">
      <alignment vertical="center"/>
    </xf>
    <xf numFmtId="0" fontId="17" fillId="23" borderId="123" applyNumberFormat="0" applyAlignment="0" applyProtection="0">
      <alignment vertical="center"/>
    </xf>
    <xf numFmtId="0" fontId="25" fillId="32" borderId="123" applyNumberFormat="0" applyAlignment="0" applyProtection="0">
      <alignment vertical="center"/>
    </xf>
    <xf numFmtId="0" fontId="25" fillId="32" borderId="123" applyNumberFormat="0" applyAlignment="0" applyProtection="0">
      <alignment vertical="center"/>
    </xf>
    <xf numFmtId="0" fontId="23" fillId="47" borderId="125" applyNumberFormat="0" applyAlignment="0" applyProtection="0">
      <alignment vertical="center"/>
    </xf>
    <xf numFmtId="0" fontId="8" fillId="46" borderId="122" applyNumberFormat="0" applyFont="0" applyAlignment="0" applyProtection="0">
      <alignment vertical="center"/>
    </xf>
    <xf numFmtId="0" fontId="17" fillId="47" borderId="123" applyNumberFormat="0" applyAlignment="0" applyProtection="0">
      <alignment vertical="center"/>
    </xf>
    <xf numFmtId="0" fontId="70" fillId="23" borderId="125" applyNumberFormat="0" applyAlignment="0" applyProtection="0">
      <alignment vertical="center"/>
    </xf>
    <xf numFmtId="0" fontId="62" fillId="22" borderId="122" applyNumberFormat="0" applyFont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74" fillId="23" borderId="123" applyNumberFormat="0" applyAlignment="0" applyProtection="0">
      <alignment vertical="center"/>
    </xf>
    <xf numFmtId="0" fontId="74" fillId="47" borderId="123" applyNumberForma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0" fontId="77" fillId="0" borderId="124" applyNumberFormat="0" applyFill="0" applyAlignment="0" applyProtection="0">
      <alignment vertical="center"/>
    </xf>
    <xf numFmtId="0" fontId="69" fillId="32" borderId="123" applyNumberFormat="0" applyAlignment="0" applyProtection="0">
      <alignment vertical="center"/>
    </xf>
    <xf numFmtId="0" fontId="62" fillId="46" borderId="149" applyNumberFormat="0" applyFont="0" applyAlignment="0" applyProtection="0"/>
    <xf numFmtId="0" fontId="8" fillId="46" borderId="145" applyNumberFormat="0" applyFont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22" fillId="0" borderId="135" applyNumberFormat="0" applyFill="0" applyAlignment="0" applyProtection="0">
      <alignment vertical="center"/>
    </xf>
    <xf numFmtId="0" fontId="8" fillId="22" borderId="133" applyNumberFormat="0" applyFon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25" fillId="7" borderId="140" applyNumberFormat="0" applyAlignment="0" applyProtection="0">
      <alignment vertical="center"/>
    </xf>
    <xf numFmtId="0" fontId="25" fillId="7" borderId="134" applyNumberForma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70" fillId="47" borderId="148" applyNumberFormat="0" applyAlignment="0" applyProtection="0"/>
    <xf numFmtId="0" fontId="25" fillId="32" borderId="4" applyNumberForma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8" fillId="22" borderId="139" applyNumberFormat="0" applyFon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17" fillId="47" borderId="134" applyNumberForma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25" fillId="32" borderId="127" applyNumberFormat="0" applyAlignment="0" applyProtection="0">
      <alignment vertical="center"/>
    </xf>
    <xf numFmtId="0" fontId="69" fillId="32" borderId="140" applyNumberForma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77" fillId="0" borderId="128" applyNumberFormat="0" applyFill="0" applyAlignment="0" applyProtection="0">
      <alignment vertical="center"/>
    </xf>
    <xf numFmtId="0" fontId="8" fillId="46" borderId="2" applyNumberFormat="0" applyFont="0" applyAlignment="0" applyProtection="0">
      <alignment vertical="center"/>
    </xf>
    <xf numFmtId="0" fontId="23" fillId="47" borderId="9" applyNumberFormat="0" applyAlignment="0" applyProtection="0">
      <alignment vertical="center"/>
    </xf>
    <xf numFmtId="0" fontId="22" fillId="0" borderId="135" applyNumberFormat="0" applyFill="0" applyAlignment="0" applyProtection="0">
      <alignment vertical="center"/>
    </xf>
    <xf numFmtId="0" fontId="2" fillId="0" borderId="0">
      <alignment vertical="center"/>
    </xf>
    <xf numFmtId="0" fontId="25" fillId="32" borderId="127" applyNumberFormat="0" applyAlignment="0" applyProtection="0">
      <alignment vertical="center"/>
    </xf>
    <xf numFmtId="0" fontId="2" fillId="0" borderId="0">
      <alignment vertical="center"/>
    </xf>
    <xf numFmtId="0" fontId="25" fillId="7" borderId="13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32" borderId="150" applyNumberFormat="0" applyAlignment="0" applyProtection="0">
      <alignment vertical="center"/>
    </xf>
    <xf numFmtId="0" fontId="8" fillId="22" borderId="133" applyNumberFormat="0" applyFont="0" applyAlignment="0" applyProtection="0">
      <alignment vertical="center"/>
    </xf>
    <xf numFmtId="0" fontId="74" fillId="23" borderId="123" applyNumberFormat="0" applyAlignment="0" applyProtection="0">
      <alignment vertical="center"/>
    </xf>
    <xf numFmtId="0" fontId="74" fillId="47" borderId="123" applyNumberFormat="0" applyAlignment="0" applyProtection="0">
      <alignment vertical="center"/>
    </xf>
    <xf numFmtId="0" fontId="77" fillId="0" borderId="124" applyNumberFormat="0" applyFill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8" fillId="46" borderId="155" applyNumberFormat="0" applyFont="0" applyAlignment="0" applyProtection="0">
      <alignment vertical="center"/>
    </xf>
    <xf numFmtId="0" fontId="8" fillId="46" borderId="126" applyNumberFormat="0" applyFont="0" applyAlignment="0" applyProtection="0">
      <alignment vertical="center"/>
    </xf>
    <xf numFmtId="0" fontId="23" fillId="23" borderId="142" applyNumberForma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77" fillId="0" borderId="151" applyNumberFormat="0" applyFill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70" fillId="47" borderId="152" applyNumberFormat="0" applyAlignment="0" applyProtection="0"/>
    <xf numFmtId="38" fontId="2" fillId="0" borderId="0" applyFont="0" applyFill="0" applyBorder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17" fillId="47" borderId="156" applyNumberFormat="0" applyAlignment="0" applyProtection="0">
      <alignment vertical="center"/>
    </xf>
    <xf numFmtId="0" fontId="70" fillId="23" borderId="148" applyNumberFormat="0" applyAlignment="0" applyProtection="0">
      <alignment vertical="center"/>
    </xf>
    <xf numFmtId="0" fontId="25" fillId="7" borderId="127" applyNumberFormat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2" fillId="0" borderId="0">
      <alignment vertical="center"/>
    </xf>
    <xf numFmtId="0" fontId="25" fillId="7" borderId="146" applyNumberFormat="0" applyAlignment="0" applyProtection="0">
      <alignment vertical="center"/>
    </xf>
    <xf numFmtId="0" fontId="23" fillId="23" borderId="129" applyNumberForma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8" fillId="46" borderId="139" applyNumberFormat="0" applyFont="0" applyAlignment="0" applyProtection="0">
      <alignment vertical="center"/>
    </xf>
    <xf numFmtId="0" fontId="17" fillId="23" borderId="146" applyNumberFormat="0" applyAlignment="0" applyProtection="0">
      <alignment vertical="center"/>
    </xf>
    <xf numFmtId="0" fontId="74" fillId="47" borderId="146" applyNumberFormat="0" applyAlignment="0" applyProtection="0">
      <alignment vertical="center"/>
    </xf>
    <xf numFmtId="0" fontId="23" fillId="47" borderId="142" applyNumberForma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69" fillId="32" borderId="150" applyNumberFormat="0" applyAlignment="0" applyProtection="0"/>
    <xf numFmtId="0" fontId="22" fillId="0" borderId="147" applyNumberFormat="0" applyFill="0" applyAlignment="0" applyProtection="0">
      <alignment vertical="center"/>
    </xf>
    <xf numFmtId="0" fontId="25" fillId="7" borderId="134" applyNumberFormat="0" applyAlignment="0" applyProtection="0">
      <alignment vertical="center"/>
    </xf>
    <xf numFmtId="0" fontId="74" fillId="47" borderId="146" applyNumberFormat="0" applyAlignment="0" applyProtection="0"/>
    <xf numFmtId="0" fontId="22" fillId="0" borderId="151" applyNumberFormat="0" applyFill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17" fillId="23" borderId="146" applyNumberFormat="0" applyAlignment="0" applyProtection="0">
      <alignment vertical="center"/>
    </xf>
    <xf numFmtId="0" fontId="74" fillId="47" borderId="140" applyNumberForma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17" fillId="47" borderId="134" applyNumberFormat="0" applyAlignment="0" applyProtection="0">
      <alignment vertical="center"/>
    </xf>
    <xf numFmtId="0" fontId="2" fillId="0" borderId="0">
      <alignment vertical="center"/>
    </xf>
    <xf numFmtId="0" fontId="17" fillId="47" borderId="127" applyNumberFormat="0" applyAlignment="0" applyProtection="0">
      <alignment vertical="center"/>
    </xf>
    <xf numFmtId="0" fontId="23" fillId="23" borderId="129" applyNumberFormat="0" applyAlignment="0" applyProtection="0">
      <alignment vertical="center"/>
    </xf>
    <xf numFmtId="0" fontId="2" fillId="0" borderId="0">
      <alignment vertical="center"/>
    </xf>
    <xf numFmtId="0" fontId="25" fillId="7" borderId="140" applyNumberForma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17" fillId="47" borderId="127" applyNumberFormat="0" applyAlignment="0" applyProtection="0">
      <alignment vertical="center"/>
    </xf>
    <xf numFmtId="0" fontId="22" fillId="0" borderId="128" applyNumberFormat="0" applyFill="0" applyAlignment="0" applyProtection="0">
      <alignment vertical="center"/>
    </xf>
    <xf numFmtId="0" fontId="69" fillId="32" borderId="127" applyNumberForma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70" fillId="47" borderId="136" applyNumberFormat="0" applyAlignment="0" applyProtection="0">
      <alignment vertical="center"/>
    </xf>
    <xf numFmtId="0" fontId="62" fillId="46" borderId="149" applyNumberFormat="0" applyFont="0" applyAlignment="0" applyProtection="0"/>
    <xf numFmtId="0" fontId="8" fillId="46" borderId="149" applyNumberFormat="0" applyFon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69" fillId="32" borderId="150" applyNumberFormat="0" applyAlignment="0" applyProtection="0">
      <alignment vertical="center"/>
    </xf>
    <xf numFmtId="0" fontId="62" fillId="46" borderId="155" applyNumberFormat="0" applyFon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0" fontId="8" fillId="22" borderId="155" applyNumberFormat="0" applyFont="0" applyAlignment="0" applyProtection="0">
      <alignment vertical="center"/>
    </xf>
    <xf numFmtId="0" fontId="17" fillId="23" borderId="146" applyNumberFormat="0" applyAlignment="0" applyProtection="0">
      <alignment vertical="center"/>
    </xf>
    <xf numFmtId="0" fontId="8" fillId="22" borderId="139" applyNumberFormat="0" applyFont="0" applyAlignment="0" applyProtection="0">
      <alignment vertical="center"/>
    </xf>
    <xf numFmtId="0" fontId="74" fillId="23" borderId="146" applyNumberFormat="0" applyAlignment="0" applyProtection="0">
      <alignment vertical="center"/>
    </xf>
    <xf numFmtId="0" fontId="23" fillId="23" borderId="142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23" fillId="47" borderId="136" applyNumberFormat="0" applyAlignment="0" applyProtection="0">
      <alignment vertical="center"/>
    </xf>
    <xf numFmtId="0" fontId="62" fillId="46" borderId="126" applyNumberFormat="0" applyFont="0" applyAlignment="0" applyProtection="0">
      <alignment vertical="center"/>
    </xf>
    <xf numFmtId="0" fontId="23" fillId="47" borderId="142" applyNumberForma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25" fillId="7" borderId="134" applyNumberForma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62" fillId="46" borderId="145" applyNumberFormat="0" applyFont="0" applyAlignment="0" applyProtection="0">
      <alignment vertical="center"/>
    </xf>
    <xf numFmtId="0" fontId="17" fillId="47" borderId="127" applyNumberFormat="0" applyAlignment="0" applyProtection="0">
      <alignment vertical="center"/>
    </xf>
    <xf numFmtId="0" fontId="8" fillId="22" borderId="126" applyNumberFormat="0" applyFont="0" applyAlignment="0" applyProtection="0">
      <alignment vertical="center"/>
    </xf>
    <xf numFmtId="0" fontId="23" fillId="47" borderId="158" applyNumberFormat="0" applyAlignment="0" applyProtection="0">
      <alignment vertical="center"/>
    </xf>
    <xf numFmtId="0" fontId="23" fillId="47" borderId="129" applyNumberFormat="0" applyAlignment="0" applyProtection="0">
      <alignment vertical="center"/>
    </xf>
    <xf numFmtId="0" fontId="83" fillId="110" borderId="127" applyNumberFormat="0" applyProtection="0">
      <alignment vertical="center"/>
    </xf>
    <xf numFmtId="0" fontId="23" fillId="47" borderId="148" applyNumberFormat="0" applyAlignment="0" applyProtection="0">
      <alignment vertical="center"/>
    </xf>
    <xf numFmtId="0" fontId="8" fillId="22" borderId="126" applyNumberFormat="0" applyFon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83" fillId="110" borderId="150" applyNumberFormat="0" applyProtection="0">
      <alignment vertical="center"/>
    </xf>
    <xf numFmtId="0" fontId="17" fillId="47" borderId="134" applyNumberForma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2" fillId="0" borderId="0">
      <alignment vertical="center"/>
    </xf>
    <xf numFmtId="0" fontId="8" fillId="22" borderId="139" applyNumberFormat="0" applyFon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70" fillId="47" borderId="152" applyNumberFormat="0" applyAlignment="0" applyProtection="0"/>
    <xf numFmtId="38" fontId="2" fillId="0" borderId="0" applyFont="0" applyFill="0" applyBorder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74" fillId="47" borderId="150" applyNumberFormat="0" applyAlignment="0" applyProtection="0">
      <alignment vertical="center"/>
    </xf>
    <xf numFmtId="0" fontId="22" fillId="0" borderId="128" applyNumberFormat="0" applyFill="0" applyAlignment="0" applyProtection="0">
      <alignment vertical="center"/>
    </xf>
    <xf numFmtId="0" fontId="25" fillId="32" borderId="127" applyNumberFormat="0" applyAlignment="0" applyProtection="0">
      <alignment vertical="center"/>
    </xf>
    <xf numFmtId="0" fontId="2" fillId="0" borderId="0">
      <alignment vertical="center"/>
    </xf>
    <xf numFmtId="0" fontId="23" fillId="47" borderId="142" applyNumberFormat="0" applyAlignment="0" applyProtection="0">
      <alignment vertical="center"/>
    </xf>
    <xf numFmtId="0" fontId="22" fillId="0" borderId="135" applyNumberFormat="0" applyFill="0" applyAlignment="0" applyProtection="0">
      <alignment vertical="center"/>
    </xf>
    <xf numFmtId="0" fontId="22" fillId="0" borderId="128" applyNumberFormat="0" applyFill="0" applyAlignment="0" applyProtection="0">
      <alignment vertical="center"/>
    </xf>
    <xf numFmtId="0" fontId="69" fillId="32" borderId="134" applyNumberFormat="0" applyAlignment="0" applyProtection="0">
      <alignment vertical="center"/>
    </xf>
    <xf numFmtId="0" fontId="74" fillId="47" borderId="146" applyNumberFormat="0" applyAlignment="0" applyProtection="0"/>
    <xf numFmtId="0" fontId="74" fillId="47" borderId="156" applyNumberFormat="0" applyAlignment="0" applyProtection="0">
      <alignment vertical="center"/>
    </xf>
    <xf numFmtId="0" fontId="69" fillId="32" borderId="146" applyNumberFormat="0" applyAlignment="0" applyProtection="0"/>
    <xf numFmtId="0" fontId="25" fillId="7" borderId="146" applyNumberFormat="0" applyAlignment="0" applyProtection="0">
      <alignment vertical="center"/>
    </xf>
    <xf numFmtId="0" fontId="69" fillId="32" borderId="150" applyNumberForma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69" fillId="32" borderId="127" applyNumberFormat="0" applyAlignment="0" applyProtection="0">
      <alignment vertical="center"/>
    </xf>
    <xf numFmtId="0" fontId="77" fillId="0" borderId="128" applyNumberFormat="0" applyFill="0" applyAlignment="0" applyProtection="0">
      <alignment vertical="center"/>
    </xf>
    <xf numFmtId="0" fontId="62" fillId="22" borderId="126" applyNumberFormat="0" applyFont="0" applyAlignment="0" applyProtection="0">
      <alignment vertical="center"/>
    </xf>
    <xf numFmtId="0" fontId="17" fillId="47" borderId="134" applyNumberFormat="0" applyAlignment="0" applyProtection="0">
      <alignment vertical="center"/>
    </xf>
    <xf numFmtId="0" fontId="17" fillId="23" borderId="140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2" fillId="0" borderId="0">
      <alignment vertical="center"/>
    </xf>
    <xf numFmtId="0" fontId="17" fillId="23" borderId="146" applyNumberFormat="0" applyAlignment="0" applyProtection="0">
      <alignment vertical="center"/>
    </xf>
    <xf numFmtId="0" fontId="25" fillId="7" borderId="140" applyNumberFormat="0" applyAlignment="0" applyProtection="0">
      <alignment vertical="center"/>
    </xf>
    <xf numFmtId="0" fontId="2" fillId="0" borderId="0">
      <alignment vertical="center"/>
    </xf>
    <xf numFmtId="0" fontId="23" fillId="47" borderId="152" applyNumberFormat="0" applyAlignment="0" applyProtection="0">
      <alignment vertical="center"/>
    </xf>
    <xf numFmtId="0" fontId="2" fillId="0" borderId="0">
      <alignment vertical="center"/>
    </xf>
    <xf numFmtId="0" fontId="74" fillId="47" borderId="146" applyNumberForma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0" fontId="69" fillId="32" borderId="134" applyNumberFormat="0" applyAlignment="0" applyProtection="0">
      <alignment vertical="center"/>
    </xf>
    <xf numFmtId="0" fontId="25" fillId="32" borderId="140" applyNumberFormat="0" applyAlignment="0" applyProtection="0">
      <alignment vertical="center"/>
    </xf>
    <xf numFmtId="0" fontId="83" fillId="110" borderId="146" applyNumberFormat="0" applyProtection="0">
      <alignment vertical="center"/>
    </xf>
    <xf numFmtId="0" fontId="25" fillId="32" borderId="150" applyNumberFormat="0" applyAlignment="0" applyProtection="0">
      <alignment vertical="center"/>
    </xf>
    <xf numFmtId="0" fontId="62" fillId="46" borderId="133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2" fillId="22" borderId="149" applyNumberFormat="0" applyFont="0" applyAlignment="0" applyProtection="0">
      <alignment vertical="center"/>
    </xf>
    <xf numFmtId="0" fontId="23" fillId="23" borderId="142" applyNumberFormat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23" fillId="23" borderId="142" applyNumberFormat="0" applyAlignment="0" applyProtection="0">
      <alignment vertical="center"/>
    </xf>
    <xf numFmtId="0" fontId="17" fillId="47" borderId="146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46" borderId="149" applyNumberFormat="0" applyFont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17" fillId="23" borderId="134" applyNumberFormat="0" applyAlignment="0" applyProtection="0">
      <alignment vertical="center"/>
    </xf>
    <xf numFmtId="0" fontId="74" fillId="23" borderId="127" applyNumberFormat="0" applyAlignment="0" applyProtection="0">
      <alignment vertical="center"/>
    </xf>
    <xf numFmtId="0" fontId="74" fillId="47" borderId="127" applyNumberFormat="0" applyAlignment="0" applyProtection="0">
      <alignment vertical="center"/>
    </xf>
    <xf numFmtId="0" fontId="77" fillId="0" borderId="128" applyNumberFormat="0" applyFill="0" applyAlignment="0" applyProtection="0">
      <alignment vertical="center"/>
    </xf>
    <xf numFmtId="0" fontId="62" fillId="22" borderId="133" applyNumberFormat="0" applyFont="0" applyAlignment="0" applyProtection="0">
      <alignment vertical="center"/>
    </xf>
    <xf numFmtId="0" fontId="69" fillId="7" borderId="140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62" fillId="22" borderId="133" applyNumberFormat="0" applyFon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69" fillId="32" borderId="146" applyNumberFormat="0" applyAlignment="0" applyProtection="0"/>
    <xf numFmtId="0" fontId="17" fillId="23" borderId="140" applyNumberForma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25" fillId="7" borderId="134" applyNumberFormat="0" applyAlignment="0" applyProtection="0">
      <alignment vertical="center"/>
    </xf>
    <xf numFmtId="0" fontId="25" fillId="32" borderId="134" applyNumberFormat="0" applyAlignment="0" applyProtection="0">
      <alignment vertical="center"/>
    </xf>
    <xf numFmtId="0" fontId="17" fillId="23" borderId="156" applyNumberFormat="0" applyAlignment="0" applyProtection="0">
      <alignment vertical="center"/>
    </xf>
    <xf numFmtId="0" fontId="17" fillId="23" borderId="134" applyNumberFormat="0" applyAlignment="0" applyProtection="0">
      <alignment vertical="center"/>
    </xf>
    <xf numFmtId="0" fontId="23" fillId="47" borderId="158" applyNumberFormat="0" applyAlignment="0" applyProtection="0">
      <alignment vertical="center"/>
    </xf>
    <xf numFmtId="0" fontId="25" fillId="32" borderId="156" applyNumberForma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22" fillId="0" borderId="141" applyNumberFormat="0" applyFill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74" fillId="23" borderId="134" applyNumberFormat="0" applyAlignment="0" applyProtection="0">
      <alignment vertical="center"/>
    </xf>
    <xf numFmtId="0" fontId="23" fillId="23" borderId="136" applyNumberFormat="0" applyAlignment="0" applyProtection="0">
      <alignment vertical="center"/>
    </xf>
    <xf numFmtId="0" fontId="62" fillId="46" borderId="149" applyNumberFormat="0" applyFont="0" applyAlignment="0" applyProtection="0">
      <alignment vertical="center"/>
    </xf>
    <xf numFmtId="0" fontId="22" fillId="0" borderId="135" applyNumberFormat="0" applyFill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25" fillId="7" borderId="156" applyNumberForma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22" fillId="0" borderId="157" applyNumberFormat="0" applyFill="0" applyAlignment="0" applyProtection="0">
      <alignment vertical="center"/>
    </xf>
    <xf numFmtId="0" fontId="25" fillId="32" borderId="140" applyNumberFormat="0" applyAlignment="0" applyProtection="0">
      <alignment vertical="center"/>
    </xf>
    <xf numFmtId="0" fontId="2" fillId="0" borderId="0">
      <alignment vertical="center"/>
    </xf>
    <xf numFmtId="0" fontId="8" fillId="22" borderId="133" applyNumberFormat="0" applyFont="0" applyAlignment="0" applyProtection="0">
      <alignment vertical="center"/>
    </xf>
    <xf numFmtId="0" fontId="70" fillId="47" borderId="142" applyNumberForma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8" fillId="46" borderId="139" applyNumberFormat="0" applyFont="0" applyAlignment="0" applyProtection="0">
      <alignment vertical="center"/>
    </xf>
    <xf numFmtId="0" fontId="70" fillId="47" borderId="152" applyNumberFormat="0" applyAlignment="0" applyProtection="0">
      <alignment vertical="center"/>
    </xf>
    <xf numFmtId="0" fontId="23" fillId="23" borderId="158" applyNumberFormat="0" applyAlignment="0" applyProtection="0">
      <alignment vertical="center"/>
    </xf>
    <xf numFmtId="0" fontId="17" fillId="47" borderId="146" applyNumberFormat="0" applyAlignment="0" applyProtection="0">
      <alignment vertical="center"/>
    </xf>
    <xf numFmtId="0" fontId="25" fillId="7" borderId="134" applyNumberFormat="0" applyAlignment="0" applyProtection="0">
      <alignment vertical="center"/>
    </xf>
    <xf numFmtId="0" fontId="70" fillId="47" borderId="148" applyNumberForma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69" fillId="32" borderId="140" applyNumberFormat="0" applyAlignment="0" applyProtection="0">
      <alignment vertical="center"/>
    </xf>
    <xf numFmtId="0" fontId="8" fillId="46" borderId="139" applyNumberFormat="0" applyFon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2" fillId="0" borderId="0">
      <alignment vertical="center"/>
    </xf>
    <xf numFmtId="0" fontId="69" fillId="7" borderId="146" applyNumberFormat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141" applyNumberFormat="0" applyFill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2" fillId="46" borderId="133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70" fillId="47" borderId="152" applyNumberFormat="0" applyAlignment="0" applyProtection="0"/>
    <xf numFmtId="38" fontId="2" fillId="0" borderId="0" applyFont="0" applyFill="0" applyBorder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47" borderId="146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7" borderId="134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32" borderId="134" applyNumberForma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83" fillId="110" borderId="150" applyNumberFormat="0" applyProtection="0">
      <alignment vertical="center"/>
    </xf>
    <xf numFmtId="0" fontId="17" fillId="23" borderId="134" applyNumberFormat="0" applyAlignment="0" applyProtection="0">
      <alignment vertical="center"/>
    </xf>
    <xf numFmtId="0" fontId="74" fillId="47" borderId="134" applyNumberFormat="0" applyAlignment="0" applyProtection="0">
      <alignment vertical="center"/>
    </xf>
    <xf numFmtId="0" fontId="77" fillId="0" borderId="135" applyNumberFormat="0" applyFill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17" fillId="47" borderId="140" applyNumberFormat="0" applyAlignment="0" applyProtection="0">
      <alignment vertical="center"/>
    </xf>
    <xf numFmtId="0" fontId="17" fillId="23" borderId="140" applyNumberFormat="0" applyAlignment="0" applyProtection="0">
      <alignment vertical="center"/>
    </xf>
    <xf numFmtId="0" fontId="22" fillId="0" borderId="141" applyNumberFormat="0" applyFill="0" applyAlignment="0" applyProtection="0">
      <alignment vertical="center"/>
    </xf>
    <xf numFmtId="0" fontId="70" fillId="23" borderId="148" applyNumberFormat="0" applyAlignment="0" applyProtection="0">
      <alignment vertical="center"/>
    </xf>
    <xf numFmtId="0" fontId="70" fillId="47" borderId="142" applyNumberFormat="0" applyAlignment="0" applyProtection="0">
      <alignment vertical="center"/>
    </xf>
    <xf numFmtId="0" fontId="70" fillId="23" borderId="142" applyNumberFormat="0" applyAlignment="0" applyProtection="0">
      <alignment vertical="center"/>
    </xf>
    <xf numFmtId="0" fontId="69" fillId="32" borderId="140" applyNumberFormat="0" applyAlignment="0" applyProtection="0">
      <alignment vertical="center"/>
    </xf>
    <xf numFmtId="0" fontId="69" fillId="7" borderId="140" applyNumberFormat="0" applyAlignment="0" applyProtection="0">
      <alignment vertical="center"/>
    </xf>
    <xf numFmtId="0" fontId="62" fillId="46" borderId="139" applyNumberFormat="0" applyFont="0" applyAlignment="0" applyProtection="0">
      <alignment vertical="center"/>
    </xf>
    <xf numFmtId="0" fontId="62" fillId="22" borderId="139" applyNumberFormat="0" applyFont="0" applyAlignment="0" applyProtection="0">
      <alignment vertical="center"/>
    </xf>
    <xf numFmtId="0" fontId="22" fillId="0" borderId="141" applyNumberFormat="0" applyFill="0" applyAlignment="0" applyProtection="0">
      <alignment vertical="center"/>
    </xf>
    <xf numFmtId="0" fontId="17" fillId="23" borderId="140" applyNumberFormat="0" applyAlignment="0" applyProtection="0">
      <alignment vertical="center"/>
    </xf>
    <xf numFmtId="0" fontId="25" fillId="32" borderId="140" applyNumberFormat="0" applyAlignment="0" applyProtection="0">
      <alignment vertical="center"/>
    </xf>
    <xf numFmtId="0" fontId="25" fillId="32" borderId="140" applyNumberFormat="0" applyAlignment="0" applyProtection="0">
      <alignment vertical="center"/>
    </xf>
    <xf numFmtId="0" fontId="23" fillId="47" borderId="142" applyNumberFormat="0" applyAlignment="0" applyProtection="0">
      <alignment vertical="center"/>
    </xf>
    <xf numFmtId="0" fontId="8" fillId="46" borderId="139" applyNumberFormat="0" applyFont="0" applyAlignment="0" applyProtection="0">
      <alignment vertical="center"/>
    </xf>
    <xf numFmtId="0" fontId="17" fillId="47" borderId="140" applyNumberFormat="0" applyAlignment="0" applyProtection="0">
      <alignment vertical="center"/>
    </xf>
    <xf numFmtId="0" fontId="70" fillId="23" borderId="142" applyNumberFormat="0" applyAlignment="0" applyProtection="0">
      <alignment vertical="center"/>
    </xf>
    <xf numFmtId="0" fontId="62" fillId="22" borderId="139" applyNumberFormat="0" applyFont="0" applyAlignment="0" applyProtection="0">
      <alignment vertical="center"/>
    </xf>
    <xf numFmtId="0" fontId="70" fillId="47" borderId="148" applyNumberFormat="0" applyAlignment="0" applyProtection="0"/>
    <xf numFmtId="0" fontId="74" fillId="23" borderId="140" applyNumberFormat="0" applyAlignment="0" applyProtection="0">
      <alignment vertical="center"/>
    </xf>
    <xf numFmtId="0" fontId="74" fillId="47" borderId="140" applyNumberForma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77" fillId="0" borderId="141" applyNumberFormat="0" applyFill="0" applyAlignment="0" applyProtection="0">
      <alignment vertical="center"/>
    </xf>
    <xf numFmtId="0" fontId="69" fillId="32" borderId="140" applyNumberFormat="0" applyAlignment="0" applyProtection="0">
      <alignment vertical="center"/>
    </xf>
    <xf numFmtId="0" fontId="69" fillId="32" borderId="146" applyNumberFormat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70" fillId="47" borderId="152" applyNumberFormat="0" applyAlignment="0" applyProtection="0">
      <alignment vertical="center"/>
    </xf>
    <xf numFmtId="0" fontId="17" fillId="23" borderId="146" applyNumberFormat="0" applyAlignment="0" applyProtection="0">
      <alignment vertical="center"/>
    </xf>
    <xf numFmtId="0" fontId="22" fillId="0" borderId="147" applyNumberFormat="0" applyFill="0" applyAlignment="0" applyProtection="0">
      <alignment vertical="center"/>
    </xf>
    <xf numFmtId="0" fontId="62" fillId="22" borderId="145" applyNumberFormat="0" applyFont="0" applyAlignment="0" applyProtection="0">
      <alignment vertical="center"/>
    </xf>
    <xf numFmtId="0" fontId="70" fillId="23" borderId="148" applyNumberFormat="0" applyAlignment="0" applyProtection="0">
      <alignment vertical="center"/>
    </xf>
    <xf numFmtId="0" fontId="74" fillId="47" borderId="150" applyNumberFormat="0" applyAlignment="0" applyProtection="0">
      <alignment vertical="center"/>
    </xf>
    <xf numFmtId="0" fontId="17" fillId="47" borderId="156" applyNumberForma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74" fillId="47" borderId="146" applyNumberForma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74" fillId="47" borderId="146" applyNumberFormat="0" applyAlignment="0" applyProtection="0"/>
    <xf numFmtId="0" fontId="77" fillId="0" borderId="147" applyNumberFormat="0" applyFill="0" applyAlignment="0" applyProtection="0">
      <alignment vertical="center"/>
    </xf>
    <xf numFmtId="0" fontId="69" fillId="32" borderId="150" applyNumberFormat="0" applyAlignment="0" applyProtection="0">
      <alignment vertical="center"/>
    </xf>
    <xf numFmtId="0" fontId="8" fillId="22" borderId="145" applyNumberFormat="0" applyFont="0" applyAlignment="0" applyProtection="0">
      <alignment vertical="center"/>
    </xf>
    <xf numFmtId="0" fontId="23" fillId="23" borderId="148" applyNumberFormat="0" applyAlignment="0" applyProtection="0">
      <alignment vertical="center"/>
    </xf>
    <xf numFmtId="0" fontId="74" fillId="47" borderId="150" applyNumberFormat="0" applyAlignment="0" applyProtection="0">
      <alignment vertical="center"/>
    </xf>
    <xf numFmtId="0" fontId="22" fillId="0" borderId="157" applyNumberFormat="0" applyFill="0" applyAlignment="0" applyProtection="0">
      <alignment vertical="center"/>
    </xf>
    <xf numFmtId="0" fontId="2" fillId="0" borderId="0">
      <alignment vertical="center"/>
    </xf>
    <xf numFmtId="0" fontId="8" fillId="22" borderId="155" applyNumberFormat="0" applyFont="0" applyAlignment="0" applyProtection="0">
      <alignment vertical="center"/>
    </xf>
    <xf numFmtId="0" fontId="74" fillId="23" borderId="140" applyNumberFormat="0" applyAlignment="0" applyProtection="0">
      <alignment vertical="center"/>
    </xf>
    <xf numFmtId="0" fontId="74" fillId="47" borderId="140" applyNumberFormat="0" applyAlignment="0" applyProtection="0">
      <alignment vertical="center"/>
    </xf>
    <xf numFmtId="0" fontId="77" fillId="0" borderId="141" applyNumberFormat="0" applyFill="0" applyAlignment="0" applyProtection="0">
      <alignment vertical="center"/>
    </xf>
    <xf numFmtId="0" fontId="77" fillId="0" borderId="151" applyNumberFormat="0" applyFill="0" applyAlignment="0" applyProtection="0"/>
    <xf numFmtId="0" fontId="23" fillId="47" borderId="152" applyNumberForma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23" fillId="47" borderId="148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77" fillId="0" borderId="147" applyNumberFormat="0" applyFill="0" applyAlignment="0" applyProtection="0"/>
    <xf numFmtId="0" fontId="17" fillId="47" borderId="146" applyNumberFormat="0" applyAlignment="0" applyProtection="0">
      <alignment vertical="center"/>
    </xf>
    <xf numFmtId="0" fontId="17" fillId="23" borderId="146" applyNumberFormat="0" applyAlignment="0" applyProtection="0">
      <alignment vertical="center"/>
    </xf>
    <xf numFmtId="0" fontId="62" fillId="46" borderId="145" applyNumberFormat="0" applyFont="0" applyAlignment="0" applyProtection="0">
      <alignment vertical="center"/>
    </xf>
    <xf numFmtId="0" fontId="74" fillId="23" borderId="146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25" fillId="7" borderId="150" applyNumberFormat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17" fillId="23" borderId="156" applyNumberFormat="0" applyAlignment="0" applyProtection="0">
      <alignment vertical="center"/>
    </xf>
    <xf numFmtId="0" fontId="69" fillId="32" borderId="146" applyNumberFormat="0" applyAlignment="0" applyProtection="0"/>
    <xf numFmtId="0" fontId="25" fillId="32" borderId="146" applyNumberFormat="0" applyAlignment="0" applyProtection="0">
      <alignment vertical="center"/>
    </xf>
    <xf numFmtId="0" fontId="17" fillId="23" borderId="146" applyNumberFormat="0" applyAlignment="0" applyProtection="0">
      <alignment vertical="center"/>
    </xf>
    <xf numFmtId="0" fontId="22" fillId="0" borderId="157" applyNumberFormat="0" applyFill="0" applyAlignment="0" applyProtection="0">
      <alignment vertical="center"/>
    </xf>
    <xf numFmtId="0" fontId="77" fillId="0" borderId="151" applyNumberFormat="0" applyFill="0" applyAlignment="0" applyProtection="0"/>
    <xf numFmtId="0" fontId="17" fillId="23" borderId="146" applyNumberForma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8" fillId="46" borderId="145" applyNumberFormat="0" applyFont="0" applyAlignment="0" applyProtection="0">
      <alignment vertical="center"/>
    </xf>
    <xf numFmtId="0" fontId="62" fillId="22" borderId="145" applyNumberFormat="0" applyFon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25" fillId="7" borderId="146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2" fillId="0" borderId="0">
      <alignment vertical="center"/>
    </xf>
    <xf numFmtId="0" fontId="23" fillId="23" borderId="148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7" borderId="146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32" borderId="146" applyNumberFormat="0" applyAlignment="0" applyProtection="0">
      <alignment vertical="center"/>
    </xf>
    <xf numFmtId="0" fontId="62" fillId="46" borderId="145" applyNumberFormat="0" applyFont="0" applyAlignment="0" applyProtection="0"/>
    <xf numFmtId="0" fontId="17" fillId="23" borderId="146" applyNumberFormat="0" applyAlignment="0" applyProtection="0">
      <alignment vertical="center"/>
    </xf>
    <xf numFmtId="0" fontId="74" fillId="47" borderId="146" applyNumberFormat="0" applyAlignment="0" applyProtection="0">
      <alignment vertical="center"/>
    </xf>
    <xf numFmtId="0" fontId="77" fillId="0" borderId="147" applyNumberFormat="0" applyFill="0" applyAlignment="0" applyProtection="0">
      <alignment vertical="center"/>
    </xf>
    <xf numFmtId="0" fontId="69" fillId="32" borderId="150" applyNumberFormat="0" applyAlignment="0" applyProtection="0"/>
    <xf numFmtId="0" fontId="8" fillId="22" borderId="155" applyNumberFormat="0" applyFont="0" applyAlignment="0" applyProtection="0">
      <alignment vertical="center"/>
    </xf>
    <xf numFmtId="0" fontId="25" fillId="32" borderId="156" applyNumberFormat="0" applyAlignment="0" applyProtection="0">
      <alignment vertical="center"/>
    </xf>
    <xf numFmtId="0" fontId="62" fillId="46" borderId="155" applyNumberFormat="0" applyFon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70" fillId="47" borderId="152" applyNumberFormat="0" applyAlignment="0" applyProtection="0">
      <alignment vertical="center"/>
    </xf>
    <xf numFmtId="0" fontId="70" fillId="23" borderId="152" applyNumberFormat="0" applyAlignment="0" applyProtection="0">
      <alignment vertical="center"/>
    </xf>
    <xf numFmtId="0" fontId="69" fillId="32" borderId="150" applyNumberFormat="0" applyAlignment="0" applyProtection="0">
      <alignment vertical="center"/>
    </xf>
    <xf numFmtId="0" fontId="69" fillId="7" borderId="150" applyNumberFormat="0" applyAlignment="0" applyProtection="0">
      <alignment vertical="center"/>
    </xf>
    <xf numFmtId="0" fontId="62" fillId="46" borderId="149" applyNumberFormat="0" applyFont="0" applyAlignment="0" applyProtection="0">
      <alignment vertical="center"/>
    </xf>
    <xf numFmtId="0" fontId="62" fillId="22" borderId="149" applyNumberFormat="0" applyFont="0" applyAlignment="0" applyProtection="0">
      <alignment vertical="center"/>
    </xf>
    <xf numFmtId="0" fontId="22" fillId="0" borderId="151" applyNumberFormat="0" applyFill="0" applyAlignment="0" applyProtection="0">
      <alignment vertical="center"/>
    </xf>
    <xf numFmtId="0" fontId="17" fillId="23" borderId="150" applyNumberForma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23" fillId="47" borderId="152" applyNumberFormat="0" applyAlignment="0" applyProtection="0">
      <alignment vertical="center"/>
    </xf>
    <xf numFmtId="0" fontId="8" fillId="46" borderId="149" applyNumberFormat="0" applyFon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70" fillId="23" borderId="152" applyNumberFormat="0" applyAlignment="0" applyProtection="0">
      <alignment vertical="center"/>
    </xf>
    <xf numFmtId="0" fontId="62" fillId="22" borderId="149" applyNumberFormat="0" applyFont="0" applyAlignment="0" applyProtection="0">
      <alignment vertical="center"/>
    </xf>
    <xf numFmtId="0" fontId="74" fillId="23" borderId="150" applyNumberFormat="0" applyAlignment="0" applyProtection="0">
      <alignment vertical="center"/>
    </xf>
    <xf numFmtId="0" fontId="74" fillId="47" borderId="150" applyNumberFormat="0" applyAlignment="0" applyProtection="0">
      <alignment vertical="center"/>
    </xf>
    <xf numFmtId="0" fontId="77" fillId="0" borderId="151" applyNumberFormat="0" applyFill="0" applyAlignment="0" applyProtection="0">
      <alignment vertical="center"/>
    </xf>
    <xf numFmtId="0" fontId="69" fillId="32" borderId="150" applyNumberFormat="0" applyAlignment="0" applyProtection="0">
      <alignment vertical="center"/>
    </xf>
    <xf numFmtId="0" fontId="74" fillId="47" borderId="150" applyNumberFormat="0" applyAlignment="0" applyProtection="0"/>
    <xf numFmtId="0" fontId="69" fillId="32" borderId="150" applyNumberFormat="0" applyAlignment="0" applyProtection="0"/>
    <xf numFmtId="0" fontId="23" fillId="47" borderId="152" applyNumberForma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8" fillId="22" borderId="149" applyNumberFormat="0" applyFont="0" applyAlignment="0" applyProtection="0">
      <alignment vertical="center"/>
    </xf>
    <xf numFmtId="0" fontId="23" fillId="23" borderId="152" applyNumberFormat="0" applyAlignment="0" applyProtection="0">
      <alignment vertical="center"/>
    </xf>
    <xf numFmtId="0" fontId="74" fillId="47" borderId="150" applyNumberFormat="0" applyAlignment="0" applyProtection="0"/>
    <xf numFmtId="0" fontId="17" fillId="23" borderId="150" applyNumberFormat="0" applyAlignment="0" applyProtection="0">
      <alignment vertical="center"/>
    </xf>
    <xf numFmtId="0" fontId="25" fillId="32" borderId="156" applyNumberFormat="0" applyAlignment="0" applyProtection="0">
      <alignment vertical="center"/>
    </xf>
    <xf numFmtId="0" fontId="25" fillId="32" borderId="150" applyNumberFormat="0" applyAlignment="0" applyProtection="0">
      <alignment vertical="center"/>
    </xf>
    <xf numFmtId="0" fontId="17" fillId="47" borderId="150" applyNumberFormat="0" applyAlignment="0" applyProtection="0">
      <alignment vertical="center"/>
    </xf>
    <xf numFmtId="0" fontId="69" fillId="32" borderId="156" applyNumberFormat="0" applyAlignment="0" applyProtection="0">
      <alignment vertical="center"/>
    </xf>
    <xf numFmtId="0" fontId="25" fillId="7" borderId="156" applyNumberFormat="0" applyAlignment="0" applyProtection="0">
      <alignment vertical="center"/>
    </xf>
    <xf numFmtId="0" fontId="2" fillId="0" borderId="0">
      <alignment vertical="center"/>
    </xf>
    <xf numFmtId="0" fontId="74" fillId="23" borderId="150" applyNumberFormat="0" applyAlignment="0" applyProtection="0">
      <alignment vertical="center"/>
    </xf>
    <xf numFmtId="0" fontId="74" fillId="47" borderId="150" applyNumberFormat="0" applyAlignment="0" applyProtection="0">
      <alignment vertical="center"/>
    </xf>
    <xf numFmtId="0" fontId="77" fillId="0" borderId="151" applyNumberFormat="0" applyFill="0" applyAlignment="0" applyProtection="0">
      <alignment vertical="center"/>
    </xf>
    <xf numFmtId="0" fontId="70" fillId="47" borderId="158" applyNumberFormat="0" applyAlignment="0" applyProtection="0">
      <alignment vertical="center"/>
    </xf>
    <xf numFmtId="0" fontId="69" fillId="32" borderId="156" applyNumberForma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2" fillId="46" borderId="155" applyNumberFormat="0" applyFont="0" applyAlignment="0" applyProtection="0">
      <alignment vertical="center"/>
    </xf>
    <xf numFmtId="0" fontId="70" fillId="47" borderId="158" applyNumberFormat="0" applyAlignment="0" applyProtection="0">
      <alignment vertical="center"/>
    </xf>
    <xf numFmtId="0" fontId="23" fillId="23" borderId="158" applyNumberFormat="0" applyAlignment="0" applyProtection="0">
      <alignment vertical="center"/>
    </xf>
    <xf numFmtId="0" fontId="25" fillId="7" borderId="156" applyNumberFormat="0" applyAlignment="0" applyProtection="0">
      <alignment vertical="center"/>
    </xf>
    <xf numFmtId="0" fontId="23" fillId="47" borderId="158" applyNumberFormat="0" applyAlignment="0" applyProtection="0">
      <alignment vertical="center"/>
    </xf>
    <xf numFmtId="0" fontId="8" fillId="46" borderId="155" applyNumberFormat="0" applyFont="0" applyAlignment="0" applyProtection="0">
      <alignment vertical="center"/>
    </xf>
    <xf numFmtId="0" fontId="8" fillId="22" borderId="155" applyNumberFormat="0" applyFont="0" applyAlignment="0" applyProtection="0">
      <alignment vertical="center"/>
    </xf>
    <xf numFmtId="0" fontId="17" fillId="47" borderId="156" applyNumberFormat="0" applyAlignment="0" applyProtection="0">
      <alignment vertical="center"/>
    </xf>
    <xf numFmtId="0" fontId="17" fillId="23" borderId="156" applyNumberFormat="0" applyAlignment="0" applyProtection="0">
      <alignment vertical="center"/>
    </xf>
    <xf numFmtId="0" fontId="8" fillId="46" borderId="155" applyNumberFormat="0" applyFont="0" applyAlignment="0" applyProtection="0">
      <alignment vertical="center"/>
    </xf>
    <xf numFmtId="0" fontId="8" fillId="22" borderId="155" applyNumberFormat="0" applyFont="0" applyAlignment="0" applyProtection="0">
      <alignment vertical="center"/>
    </xf>
    <xf numFmtId="0" fontId="8" fillId="22" borderId="155" applyNumberFormat="0" applyFont="0" applyAlignment="0" applyProtection="0">
      <alignment vertical="center"/>
    </xf>
    <xf numFmtId="0" fontId="8" fillId="46" borderId="155" applyNumberFormat="0" applyFont="0" applyAlignment="0" applyProtection="0">
      <alignment vertical="center"/>
    </xf>
    <xf numFmtId="0" fontId="17" fillId="23" borderId="156" applyNumberFormat="0" applyAlignment="0" applyProtection="0">
      <alignment vertical="center"/>
    </xf>
    <xf numFmtId="0" fontId="17" fillId="47" borderId="156" applyNumberFormat="0" applyAlignment="0" applyProtection="0">
      <alignment vertical="center"/>
    </xf>
    <xf numFmtId="0" fontId="22" fillId="0" borderId="157" applyNumberFormat="0" applyFill="0" applyAlignment="0" applyProtection="0">
      <alignment vertical="center"/>
    </xf>
    <xf numFmtId="0" fontId="23" fillId="23" borderId="158" applyNumberFormat="0" applyAlignment="0" applyProtection="0">
      <alignment vertical="center"/>
    </xf>
    <xf numFmtId="0" fontId="23" fillId="47" borderId="158" applyNumberFormat="0" applyAlignment="0" applyProtection="0">
      <alignment vertical="center"/>
    </xf>
    <xf numFmtId="0" fontId="25" fillId="7" borderId="156" applyNumberFormat="0" applyAlignment="0" applyProtection="0">
      <alignment vertical="center"/>
    </xf>
    <xf numFmtId="0" fontId="25" fillId="32" borderId="156" applyNumberFormat="0" applyAlignment="0" applyProtection="0">
      <alignment vertical="center"/>
    </xf>
    <xf numFmtId="0" fontId="22" fillId="0" borderId="157" applyNumberFormat="0" applyFill="0" applyAlignment="0" applyProtection="0">
      <alignment vertical="center"/>
    </xf>
    <xf numFmtId="0" fontId="23" fillId="23" borderId="158" applyNumberFormat="0" applyAlignment="0" applyProtection="0">
      <alignment vertical="center"/>
    </xf>
    <xf numFmtId="0" fontId="23" fillId="47" borderId="158" applyNumberFormat="0" applyAlignment="0" applyProtection="0">
      <alignment vertical="center"/>
    </xf>
    <xf numFmtId="0" fontId="25" fillId="7" borderId="156" applyNumberFormat="0" applyAlignment="0" applyProtection="0">
      <alignment vertical="center"/>
    </xf>
    <xf numFmtId="0" fontId="25" fillId="32" borderId="156" applyNumberFormat="0" applyAlignment="0" applyProtection="0">
      <alignment vertical="center"/>
    </xf>
    <xf numFmtId="0" fontId="23" fillId="23" borderId="158" applyNumberFormat="0" applyAlignment="0" applyProtection="0">
      <alignment vertical="center"/>
    </xf>
    <xf numFmtId="0" fontId="8" fillId="22" borderId="155" applyNumberFormat="0" applyFont="0" applyAlignment="0" applyProtection="0">
      <alignment vertical="center"/>
    </xf>
    <xf numFmtId="0" fontId="69" fillId="7" borderId="156" applyNumberFormat="0" applyAlignment="0" applyProtection="0">
      <alignment vertical="center"/>
    </xf>
    <xf numFmtId="0" fontId="25" fillId="7" borderId="156" applyNumberFormat="0" applyAlignment="0" applyProtection="0">
      <alignment vertical="center"/>
    </xf>
    <xf numFmtId="0" fontId="17" fillId="47" borderId="156" applyNumberFormat="0" applyAlignment="0" applyProtection="0">
      <alignment vertical="center"/>
    </xf>
    <xf numFmtId="0" fontId="17" fillId="23" borderId="156" applyNumberFormat="0" applyAlignment="0" applyProtection="0">
      <alignment vertical="center"/>
    </xf>
    <xf numFmtId="0" fontId="22" fillId="0" borderId="157" applyNumberFormat="0" applyFill="0" applyAlignment="0" applyProtection="0">
      <alignment vertical="center"/>
    </xf>
    <xf numFmtId="0" fontId="70" fillId="47" borderId="158" applyNumberFormat="0" applyAlignment="0" applyProtection="0">
      <alignment vertical="center"/>
    </xf>
    <xf numFmtId="0" fontId="70" fillId="23" borderId="158" applyNumberFormat="0" applyAlignment="0" applyProtection="0">
      <alignment vertical="center"/>
    </xf>
    <xf numFmtId="0" fontId="69" fillId="32" borderId="156" applyNumberFormat="0" applyAlignment="0" applyProtection="0">
      <alignment vertical="center"/>
    </xf>
    <xf numFmtId="0" fontId="69" fillId="7" borderId="156" applyNumberFormat="0" applyAlignment="0" applyProtection="0">
      <alignment vertical="center"/>
    </xf>
    <xf numFmtId="0" fontId="62" fillId="46" borderId="155" applyNumberFormat="0" applyFont="0" applyAlignment="0" applyProtection="0">
      <alignment vertical="center"/>
    </xf>
    <xf numFmtId="0" fontId="62" fillId="22" borderId="155" applyNumberFormat="0" applyFont="0" applyAlignment="0" applyProtection="0">
      <alignment vertical="center"/>
    </xf>
    <xf numFmtId="0" fontId="22" fillId="0" borderId="157" applyNumberFormat="0" applyFill="0" applyAlignment="0" applyProtection="0">
      <alignment vertical="center"/>
    </xf>
    <xf numFmtId="0" fontId="17" fillId="23" borderId="156" applyNumberFormat="0" applyAlignment="0" applyProtection="0">
      <alignment vertical="center"/>
    </xf>
    <xf numFmtId="0" fontId="25" fillId="32" borderId="156" applyNumberFormat="0" applyAlignment="0" applyProtection="0">
      <alignment vertical="center"/>
    </xf>
    <xf numFmtId="0" fontId="25" fillId="32" borderId="156" applyNumberFormat="0" applyAlignment="0" applyProtection="0">
      <alignment vertical="center"/>
    </xf>
    <xf numFmtId="0" fontId="23" fillId="47" borderId="158" applyNumberFormat="0" applyAlignment="0" applyProtection="0">
      <alignment vertical="center"/>
    </xf>
    <xf numFmtId="0" fontId="8" fillId="46" borderId="155" applyNumberFormat="0" applyFont="0" applyAlignment="0" applyProtection="0">
      <alignment vertical="center"/>
    </xf>
    <xf numFmtId="0" fontId="17" fillId="47" borderId="156" applyNumberFormat="0" applyAlignment="0" applyProtection="0">
      <alignment vertical="center"/>
    </xf>
    <xf numFmtId="0" fontId="70" fillId="23" borderId="158" applyNumberFormat="0" applyAlignment="0" applyProtection="0">
      <alignment vertical="center"/>
    </xf>
    <xf numFmtId="0" fontId="62" fillId="22" borderId="155" applyNumberFormat="0" applyFont="0" applyAlignment="0" applyProtection="0">
      <alignment vertical="center"/>
    </xf>
    <xf numFmtId="0" fontId="74" fillId="23" borderId="156" applyNumberFormat="0" applyAlignment="0" applyProtection="0">
      <alignment vertical="center"/>
    </xf>
    <xf numFmtId="0" fontId="74" fillId="47" borderId="156" applyNumberFormat="0" applyAlignment="0" applyProtection="0">
      <alignment vertical="center"/>
    </xf>
    <xf numFmtId="0" fontId="77" fillId="0" borderId="157" applyNumberFormat="0" applyFill="0" applyAlignment="0" applyProtection="0">
      <alignment vertical="center"/>
    </xf>
    <xf numFmtId="0" fontId="69" fillId="32" borderId="156" applyNumberFormat="0" applyAlignment="0" applyProtection="0">
      <alignment vertical="center"/>
    </xf>
    <xf numFmtId="0" fontId="2" fillId="0" borderId="0">
      <alignment vertical="center"/>
    </xf>
    <xf numFmtId="0" fontId="74" fillId="23" borderId="156" applyNumberFormat="0" applyAlignment="0" applyProtection="0">
      <alignment vertical="center"/>
    </xf>
    <xf numFmtId="0" fontId="74" fillId="47" borderId="156" applyNumberFormat="0" applyAlignment="0" applyProtection="0">
      <alignment vertical="center"/>
    </xf>
    <xf numFmtId="0" fontId="77" fillId="0" borderId="157" applyNumberFormat="0" applyFill="0" applyAlignment="0" applyProtection="0">
      <alignment vertical="center"/>
    </xf>
    <xf numFmtId="0" fontId="2" fillId="0" borderId="0">
      <alignment vertical="center"/>
    </xf>
  </cellStyleXfs>
  <cellXfs count="267">
    <xf numFmtId="0" fontId="0" fillId="0" borderId="0" xfId="0"/>
    <xf numFmtId="0" fontId="6" fillId="25" borderId="10" xfId="44" applyFont="1" applyFill="1" applyBorder="1" applyAlignment="1">
      <alignment horizontal="center" vertical="center" wrapText="1"/>
    </xf>
    <xf numFmtId="0" fontId="6" fillId="25" borderId="10" xfId="44" applyFont="1" applyFill="1" applyBorder="1" applyAlignment="1">
      <alignment horizontal="center" vertical="center" shrinkToFit="1"/>
    </xf>
    <xf numFmtId="0" fontId="6" fillId="25" borderId="11" xfId="44" applyFont="1" applyFill="1" applyBorder="1" applyAlignment="1">
      <alignment horizontal="center" vertical="center" shrinkToFit="1"/>
    </xf>
    <xf numFmtId="0" fontId="6" fillId="25" borderId="12" xfId="44" applyFont="1" applyFill="1" applyBorder="1" applyAlignment="1">
      <alignment horizontal="center" vertical="center" wrapText="1"/>
    </xf>
    <xf numFmtId="0" fontId="6" fillId="25" borderId="13" xfId="44" applyFont="1" applyFill="1" applyBorder="1" applyAlignment="1">
      <alignment horizontal="center" vertical="center" shrinkToFit="1"/>
    </xf>
    <xf numFmtId="0" fontId="6" fillId="25" borderId="14" xfId="44" applyFont="1" applyFill="1" applyBorder="1" applyAlignment="1">
      <alignment horizontal="center" vertical="center" shrinkToFit="1"/>
    </xf>
    <xf numFmtId="0" fontId="6" fillId="25" borderId="15" xfId="44" applyFont="1" applyFill="1" applyBorder="1" applyAlignment="1">
      <alignment horizontal="center" vertical="center" wrapText="1"/>
    </xf>
    <xf numFmtId="0" fontId="6" fillId="25" borderId="16" xfId="44" applyFont="1" applyFill="1" applyBorder="1" applyAlignment="1">
      <alignment horizontal="center" vertical="center" shrinkToFit="1"/>
    </xf>
    <xf numFmtId="0" fontId="8" fillId="25" borderId="18" xfId="44" applyFont="1" applyFill="1" applyBorder="1" applyAlignment="1">
      <alignment horizontal="center" vertical="center" textRotation="255" wrapText="1"/>
    </xf>
    <xf numFmtId="38" fontId="8" fillId="25" borderId="48" xfId="34" applyFont="1" applyFill="1" applyBorder="1" applyAlignment="1">
      <alignment vertical="center"/>
    </xf>
    <xf numFmtId="38" fontId="8" fillId="25" borderId="22" xfId="34" applyFont="1" applyFill="1" applyBorder="1" applyAlignment="1">
      <alignment vertical="center"/>
    </xf>
    <xf numFmtId="38" fontId="8" fillId="25" borderId="24" xfId="34" applyFont="1" applyFill="1" applyBorder="1" applyAlignment="1">
      <alignment vertical="center"/>
    </xf>
    <xf numFmtId="38" fontId="8" fillId="25" borderId="23" xfId="34" applyFont="1" applyFill="1" applyBorder="1" applyAlignment="1">
      <alignment vertical="center"/>
    </xf>
    <xf numFmtId="38" fontId="8" fillId="25" borderId="14" xfId="34" applyFont="1" applyFill="1" applyBorder="1" applyAlignment="1">
      <alignment vertical="center"/>
    </xf>
    <xf numFmtId="38" fontId="8" fillId="25" borderId="11" xfId="34" applyFont="1" applyFill="1" applyBorder="1" applyAlignment="1">
      <alignment horizontal="center" vertical="center"/>
    </xf>
    <xf numFmtId="38" fontId="8" fillId="25" borderId="20" xfId="34" applyFont="1" applyFill="1" applyBorder="1" applyAlignment="1">
      <alignment horizontal="center" vertical="center"/>
    </xf>
    <xf numFmtId="38" fontId="8" fillId="25" borderId="17" xfId="34" applyFont="1" applyFill="1" applyBorder="1" applyAlignment="1">
      <alignment horizontal="center" vertical="center" textRotation="255" wrapText="1"/>
    </xf>
    <xf numFmtId="38" fontId="8" fillId="25" borderId="49" xfId="34" applyFont="1" applyFill="1" applyBorder="1" applyAlignment="1">
      <alignment vertical="center"/>
    </xf>
    <xf numFmtId="38" fontId="8" fillId="25" borderId="22" xfId="34" applyFont="1" applyFill="1" applyBorder="1" applyAlignment="1">
      <alignment vertical="center" wrapText="1"/>
    </xf>
    <xf numFmtId="38" fontId="8" fillId="25" borderId="31" xfId="34" applyFont="1" applyFill="1" applyBorder="1" applyAlignment="1">
      <alignment horizontal="center" vertical="center" textRotation="255" wrapText="1"/>
    </xf>
    <xf numFmtId="38" fontId="8" fillId="25" borderId="18" xfId="34" applyFont="1" applyFill="1" applyBorder="1" applyAlignment="1">
      <alignment horizontal="center" vertical="center" textRotation="255" wrapText="1"/>
    </xf>
    <xf numFmtId="38" fontId="8" fillId="25" borderId="34" xfId="34" applyFont="1" applyFill="1" applyBorder="1" applyAlignment="1">
      <alignment vertical="center"/>
    </xf>
    <xf numFmtId="38" fontId="8" fillId="25" borderId="22" xfId="34" applyFont="1" applyFill="1" applyBorder="1" applyAlignment="1">
      <alignment vertical="center" shrinkToFit="1"/>
    </xf>
    <xf numFmtId="38" fontId="8" fillId="25" borderId="22" xfId="34" applyFont="1" applyFill="1" applyBorder="1" applyAlignment="1">
      <alignment vertical="center" wrapText="1" shrinkToFit="1"/>
    </xf>
    <xf numFmtId="0" fontId="6" fillId="0" borderId="0" xfId="0" applyFont="1"/>
    <xf numFmtId="0" fontId="31" fillId="24" borderId="0" xfId="44" applyFont="1" applyFill="1" applyAlignment="1">
      <alignment horizontal="left" vertical="center"/>
    </xf>
    <xf numFmtId="38" fontId="6" fillId="0" borderId="0" xfId="0" applyNumberFormat="1" applyFont="1"/>
    <xf numFmtId="38" fontId="8" fillId="0" borderId="55" xfId="34" applyFont="1" applyFill="1" applyBorder="1" applyAlignment="1">
      <alignment vertical="center" shrinkToFit="1"/>
    </xf>
    <xf numFmtId="38" fontId="8" fillId="0" borderId="59" xfId="34" applyFont="1" applyFill="1" applyBorder="1" applyAlignment="1">
      <alignment vertical="center" shrinkToFit="1"/>
    </xf>
    <xf numFmtId="38" fontId="8" fillId="0" borderId="57" xfId="34" applyFont="1" applyFill="1" applyBorder="1" applyAlignment="1">
      <alignment vertical="center" shrinkToFit="1"/>
    </xf>
    <xf numFmtId="38" fontId="8" fillId="0" borderId="39" xfId="34" applyFont="1" applyFill="1" applyBorder="1" applyAlignment="1">
      <alignment vertical="center" shrinkToFit="1"/>
    </xf>
    <xf numFmtId="38" fontId="8" fillId="0" borderId="38" xfId="34" applyFont="1" applyFill="1" applyBorder="1" applyAlignment="1">
      <alignment vertical="center" shrinkToFit="1"/>
    </xf>
    <xf numFmtId="38" fontId="8" fillId="0" borderId="54" xfId="34" applyFont="1" applyFill="1" applyBorder="1" applyAlignment="1">
      <alignment vertical="center" shrinkToFit="1"/>
    </xf>
    <xf numFmtId="38" fontId="8" fillId="0" borderId="40" xfId="34" applyFont="1" applyFill="1" applyBorder="1" applyAlignment="1">
      <alignment vertical="center" shrinkToFit="1"/>
    </xf>
    <xf numFmtId="0" fontId="32" fillId="24" borderId="0" xfId="44" applyFont="1" applyFill="1" applyAlignment="1">
      <alignment vertical="center"/>
    </xf>
    <xf numFmtId="0" fontId="32" fillId="24" borderId="0" xfId="44" applyFont="1" applyFill="1" applyAlignment="1">
      <alignment horizontal="left" vertical="center"/>
    </xf>
    <xf numFmtId="49" fontId="32" fillId="24" borderId="27" xfId="0" applyNumberFormat="1" applyFont="1" applyFill="1" applyBorder="1" applyAlignment="1">
      <alignment horizontal="center"/>
    </xf>
    <xf numFmtId="38" fontId="8" fillId="0" borderId="41" xfId="34" applyFont="1" applyFill="1" applyBorder="1" applyAlignment="1">
      <alignment vertical="center" shrinkToFit="1"/>
    </xf>
    <xf numFmtId="38" fontId="8" fillId="0" borderId="43" xfId="34" applyFont="1" applyFill="1" applyBorder="1" applyAlignment="1">
      <alignment vertical="center" shrinkToFit="1"/>
    </xf>
    <xf numFmtId="38" fontId="8" fillId="0" borderId="37" xfId="34" applyFont="1" applyFill="1" applyBorder="1" applyAlignment="1">
      <alignment vertical="center" shrinkToFit="1"/>
    </xf>
    <xf numFmtId="38" fontId="8" fillId="0" borderId="51" xfId="34" applyFont="1" applyFill="1" applyBorder="1" applyAlignment="1">
      <alignment vertical="center" shrinkToFit="1"/>
    </xf>
    <xf numFmtId="38" fontId="8" fillId="0" borderId="61" xfId="34" applyFont="1" applyFill="1" applyBorder="1" applyAlignment="1">
      <alignment vertical="center" shrinkToFit="1"/>
    </xf>
    <xf numFmtId="38" fontId="8" fillId="0" borderId="74" xfId="34" applyFont="1" applyFill="1" applyBorder="1" applyAlignment="1">
      <alignment vertical="center" shrinkToFit="1"/>
    </xf>
    <xf numFmtId="38" fontId="8" fillId="0" borderId="0" xfId="34" applyFont="1" applyFill="1" applyBorder="1" applyAlignment="1">
      <alignment vertical="center" shrinkToFit="1"/>
    </xf>
    <xf numFmtId="38" fontId="8" fillId="0" borderId="78" xfId="34" applyFont="1" applyFill="1" applyBorder="1" applyAlignment="1">
      <alignment vertical="center" shrinkToFit="1"/>
    </xf>
    <xf numFmtId="38" fontId="8" fillId="0" borderId="50" xfId="34" applyFont="1" applyFill="1" applyBorder="1" applyAlignment="1">
      <alignment vertical="center" shrinkToFi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/>
    <xf numFmtId="38" fontId="8" fillId="0" borderId="84" xfId="34" applyFont="1" applyFill="1" applyBorder="1" applyAlignment="1">
      <alignment vertical="center" shrinkToFit="1"/>
    </xf>
    <xf numFmtId="38" fontId="8" fillId="0" borderId="26" xfId="34" applyFont="1" applyFill="1" applyBorder="1" applyAlignment="1">
      <alignment vertical="center" shrinkToFit="1"/>
    </xf>
    <xf numFmtId="38" fontId="8" fillId="0" borderId="25" xfId="34" applyFont="1" applyFill="1" applyBorder="1" applyAlignment="1">
      <alignment vertical="center" shrinkToFit="1"/>
    </xf>
    <xf numFmtId="38" fontId="8" fillId="0" borderId="42" xfId="34" applyFont="1" applyFill="1" applyBorder="1" applyAlignment="1">
      <alignment vertical="center" shrinkToFit="1"/>
    </xf>
    <xf numFmtId="38" fontId="8" fillId="0" borderId="27" xfId="34" applyFont="1" applyFill="1" applyBorder="1" applyAlignment="1">
      <alignment vertical="center" shrinkToFit="1"/>
    </xf>
    <xf numFmtId="38" fontId="32" fillId="24" borderId="0" xfId="44" applyNumberFormat="1" applyFont="1" applyFill="1" applyAlignment="1">
      <alignment horizontal="left" vertical="center"/>
    </xf>
    <xf numFmtId="38" fontId="32" fillId="24" borderId="27" xfId="0" applyNumberFormat="1" applyFont="1" applyFill="1" applyBorder="1" applyAlignment="1">
      <alignment horizontal="center"/>
    </xf>
    <xf numFmtId="38" fontId="6" fillId="25" borderId="10" xfId="44" applyNumberFormat="1" applyFont="1" applyFill="1" applyBorder="1" applyAlignment="1">
      <alignment horizontal="center" vertical="center" wrapText="1"/>
    </xf>
    <xf numFmtId="38" fontId="6" fillId="25" borderId="11" xfId="44" applyNumberFormat="1" applyFont="1" applyFill="1" applyBorder="1" applyAlignment="1">
      <alignment horizontal="center" vertical="center" shrinkToFit="1"/>
    </xf>
    <xf numFmtId="38" fontId="6" fillId="25" borderId="15" xfId="44" applyNumberFormat="1" applyFont="1" applyFill="1" applyBorder="1" applyAlignment="1">
      <alignment horizontal="center" vertical="center" wrapText="1"/>
    </xf>
    <xf numFmtId="38" fontId="6" fillId="25" borderId="14" xfId="44" applyNumberFormat="1" applyFont="1" applyFill="1" applyBorder="1" applyAlignment="1">
      <alignment horizontal="center" vertical="center" shrinkToFit="1"/>
    </xf>
    <xf numFmtId="38" fontId="6" fillId="25" borderId="16" xfId="44" applyNumberFormat="1" applyFont="1" applyFill="1" applyBorder="1" applyAlignment="1">
      <alignment horizontal="center" vertical="center" shrinkToFit="1"/>
    </xf>
    <xf numFmtId="38" fontId="6" fillId="25" borderId="13" xfId="44" applyNumberFormat="1" applyFont="1" applyFill="1" applyBorder="1" applyAlignment="1">
      <alignment horizontal="center" vertical="center" shrinkToFit="1"/>
    </xf>
    <xf numFmtId="38" fontId="6" fillId="25" borderId="10" xfId="44" applyNumberFormat="1" applyFont="1" applyFill="1" applyBorder="1" applyAlignment="1">
      <alignment horizontal="center" vertical="center" shrinkToFit="1"/>
    </xf>
    <xf numFmtId="38" fontId="8" fillId="0" borderId="53" xfId="34" applyFont="1" applyFill="1" applyBorder="1" applyAlignment="1">
      <alignment vertical="center" shrinkToFit="1"/>
    </xf>
    <xf numFmtId="38" fontId="8" fillId="0" borderId="33" xfId="34" applyFont="1" applyFill="1" applyBorder="1" applyAlignment="1">
      <alignment vertical="center" shrinkToFit="1"/>
    </xf>
    <xf numFmtId="38" fontId="32" fillId="24" borderId="27" xfId="43" applyNumberFormat="1" applyFont="1" applyFill="1" applyBorder="1" applyAlignment="1">
      <alignment horizontal="center"/>
    </xf>
    <xf numFmtId="38" fontId="32" fillId="0" borderId="27" xfId="43" applyNumberFormat="1" applyFont="1" applyBorder="1" applyAlignment="1">
      <alignment horizontal="center"/>
    </xf>
    <xf numFmtId="38" fontId="8" fillId="0" borderId="85" xfId="34" applyFont="1" applyFill="1" applyBorder="1" applyAlignment="1">
      <alignment vertical="center" shrinkToFit="1"/>
    </xf>
    <xf numFmtId="38" fontId="8" fillId="0" borderId="86" xfId="34" applyFont="1" applyFill="1" applyBorder="1" applyAlignment="1">
      <alignment vertical="center" shrinkToFit="1"/>
    </xf>
    <xf numFmtId="38" fontId="8" fillId="0" borderId="18" xfId="34" applyFont="1" applyFill="1" applyBorder="1" applyAlignment="1">
      <alignment vertical="center" shrinkToFit="1"/>
    </xf>
    <xf numFmtId="38" fontId="8" fillId="0" borderId="17" xfId="34" applyFont="1" applyFill="1" applyBorder="1" applyAlignment="1">
      <alignment vertical="center" shrinkToFit="1"/>
    </xf>
    <xf numFmtId="38" fontId="8" fillId="0" borderId="21" xfId="34" applyFont="1" applyFill="1" applyBorder="1" applyAlignment="1">
      <alignment vertical="center" shrinkToFit="1"/>
    </xf>
    <xf numFmtId="38" fontId="32" fillId="0" borderId="42" xfId="43" applyNumberFormat="1" applyFont="1" applyBorder="1" applyAlignment="1">
      <alignment horizontal="center"/>
    </xf>
    <xf numFmtId="38" fontId="8" fillId="0" borderId="46" xfId="34" applyFont="1" applyFill="1" applyBorder="1" applyAlignment="1">
      <alignment vertical="center" shrinkToFit="1"/>
    </xf>
    <xf numFmtId="38" fontId="8" fillId="0" borderId="89" xfId="34" applyFont="1" applyFill="1" applyBorder="1" applyAlignment="1">
      <alignment vertical="center" shrinkToFit="1"/>
    </xf>
    <xf numFmtId="38" fontId="32" fillId="0" borderId="0" xfId="43" applyNumberFormat="1" applyFont="1" applyAlignment="1">
      <alignment horizontal="center"/>
    </xf>
    <xf numFmtId="38" fontId="6" fillId="0" borderId="0" xfId="0" applyNumberFormat="1" applyFont="1" applyAlignment="1">
      <alignment horizontal="center"/>
    </xf>
    <xf numFmtId="0" fontId="32" fillId="0" borderId="0" xfId="44" applyFont="1" applyAlignment="1">
      <alignment horizontal="left" vertical="top"/>
    </xf>
    <xf numFmtId="38" fontId="32" fillId="0" borderId="0" xfId="0" applyNumberFormat="1" applyFont="1" applyAlignment="1">
      <alignment horizontal="center"/>
    </xf>
    <xf numFmtId="38" fontId="6" fillId="0" borderId="0" xfId="44" applyNumberFormat="1" applyFont="1" applyAlignment="1">
      <alignment horizontal="center" vertical="center" wrapText="1"/>
    </xf>
    <xf numFmtId="38" fontId="6" fillId="0" borderId="0" xfId="44" applyNumberFormat="1" applyFont="1" applyAlignment="1">
      <alignment horizontal="center" vertical="center" shrinkToFit="1"/>
    </xf>
    <xf numFmtId="38" fontId="31" fillId="0" borderId="0" xfId="0" applyNumberFormat="1" applyFont="1" applyAlignment="1">
      <alignment horizontal="left" vertical="center"/>
    </xf>
    <xf numFmtId="49" fontId="31" fillId="0" borderId="0" xfId="0" applyNumberFormat="1" applyFont="1" applyAlignment="1">
      <alignment horizontal="center"/>
    </xf>
    <xf numFmtId="0" fontId="30" fillId="0" borderId="0" xfId="44" applyFont="1" applyAlignment="1">
      <alignment horizontal="left" vertical="center"/>
    </xf>
    <xf numFmtId="0" fontId="31" fillId="0" borderId="0" xfId="44" applyFont="1" applyAlignment="1">
      <alignment horizontal="left" vertical="center"/>
    </xf>
    <xf numFmtId="38" fontId="32" fillId="0" borderId="0" xfId="44" applyNumberFormat="1" applyFont="1" applyAlignment="1">
      <alignment horizontal="left" vertical="center"/>
    </xf>
    <xf numFmtId="38" fontId="8" fillId="0" borderId="55" xfId="34" applyFont="1" applyFill="1" applyBorder="1" applyAlignment="1">
      <alignment horizontal="right" vertical="center" shrinkToFit="1"/>
    </xf>
    <xf numFmtId="38" fontId="8" fillId="0" borderId="0" xfId="34" applyFont="1" applyFill="1" applyBorder="1" applyAlignment="1">
      <alignment horizontal="right" vertical="center" shrinkToFit="1"/>
    </xf>
    <xf numFmtId="38" fontId="8" fillId="25" borderId="11" xfId="34" applyFont="1" applyFill="1" applyBorder="1" applyAlignment="1">
      <alignment horizontal="right" vertical="center" shrinkToFit="1"/>
    </xf>
    <xf numFmtId="38" fontId="8" fillId="25" borderId="15" xfId="34" applyFont="1" applyFill="1" applyBorder="1" applyAlignment="1">
      <alignment horizontal="right" vertical="center" shrinkToFit="1"/>
    </xf>
    <xf numFmtId="38" fontId="8" fillId="25" borderId="20" xfId="34" applyFont="1" applyFill="1" applyBorder="1" applyAlignment="1">
      <alignment horizontal="right" vertical="center" shrinkToFit="1"/>
    </xf>
    <xf numFmtId="0" fontId="8" fillId="0" borderId="0" xfId="44" applyFont="1" applyAlignment="1">
      <alignment horizontal="center" vertical="center" wrapText="1" readingOrder="1"/>
    </xf>
    <xf numFmtId="38" fontId="8" fillId="0" borderId="0" xfId="33" applyFont="1" applyFill="1" applyBorder="1" applyAlignment="1">
      <alignment horizontal="center" vertical="center"/>
    </xf>
    <xf numFmtId="49" fontId="32" fillId="0" borderId="0" xfId="0" applyNumberFormat="1" applyFont="1" applyAlignment="1">
      <alignment horizontal="center"/>
    </xf>
    <xf numFmtId="38" fontId="8" fillId="26" borderId="49" xfId="34" applyFont="1" applyFill="1" applyBorder="1" applyAlignment="1">
      <alignment vertical="center" wrapText="1"/>
    </xf>
    <xf numFmtId="38" fontId="8" fillId="26" borderId="22" xfId="34" applyFont="1" applyFill="1" applyBorder="1" applyAlignment="1">
      <alignment vertical="center"/>
    </xf>
    <xf numFmtId="38" fontId="8" fillId="26" borderId="14" xfId="34" applyFont="1" applyFill="1" applyBorder="1" applyAlignment="1">
      <alignment vertical="center"/>
    </xf>
    <xf numFmtId="38" fontId="8" fillId="26" borderId="49" xfId="34" applyFont="1" applyFill="1" applyBorder="1" applyAlignment="1">
      <alignment vertical="center"/>
    </xf>
    <xf numFmtId="38" fontId="8" fillId="26" borderId="24" xfId="34" applyFont="1" applyFill="1" applyBorder="1" applyAlignment="1">
      <alignment vertical="center"/>
    </xf>
    <xf numFmtId="38" fontId="8" fillId="26" borderId="20" xfId="34" applyFont="1" applyFill="1" applyBorder="1" applyAlignment="1">
      <alignment horizontal="center" vertical="center"/>
    </xf>
    <xf numFmtId="0" fontId="8" fillId="0" borderId="0" xfId="44" applyFont="1" applyAlignment="1">
      <alignment horizontal="left" wrapText="1"/>
    </xf>
    <xf numFmtId="0" fontId="8" fillId="0" borderId="0" xfId="44" applyFont="1" applyAlignment="1">
      <alignment horizontal="left"/>
    </xf>
    <xf numFmtId="38" fontId="8" fillId="0" borderId="42" xfId="33" applyFont="1" applyFill="1" applyBorder="1" applyAlignment="1">
      <alignment horizontal="center" vertical="center"/>
    </xf>
    <xf numFmtId="49" fontId="32" fillId="0" borderId="27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8" fontId="6" fillId="0" borderId="42" xfId="0" applyNumberFormat="1" applyFont="1" applyBorder="1" applyAlignment="1">
      <alignment horizontal="center"/>
    </xf>
    <xf numFmtId="0" fontId="31" fillId="0" borderId="95" xfId="0" applyFont="1" applyBorder="1" applyAlignment="1">
      <alignment horizontal="left" vertical="center"/>
    </xf>
    <xf numFmtId="38" fontId="31" fillId="0" borderId="95" xfId="0" applyNumberFormat="1" applyFont="1" applyBorder="1" applyAlignment="1">
      <alignment horizontal="left" vertical="center"/>
    </xf>
    <xf numFmtId="38" fontId="8" fillId="0" borderId="54" xfId="34" applyFont="1" applyFill="1" applyBorder="1" applyAlignment="1">
      <alignment horizontal="right" vertical="center" shrinkToFit="1"/>
    </xf>
    <xf numFmtId="38" fontId="8" fillId="0" borderId="56" xfId="34" applyFont="1" applyFill="1" applyBorder="1" applyAlignment="1">
      <alignment horizontal="right" vertical="center" shrinkToFit="1"/>
    </xf>
    <xf numFmtId="38" fontId="8" fillId="0" borderId="56" xfId="34" applyFont="1" applyFill="1" applyBorder="1" applyAlignment="1">
      <alignment vertical="center" shrinkToFit="1"/>
    </xf>
    <xf numFmtId="38" fontId="8" fillId="0" borderId="29" xfId="34" applyFont="1" applyFill="1" applyBorder="1" applyAlignment="1">
      <alignment horizontal="right" vertical="center" shrinkToFit="1"/>
    </xf>
    <xf numFmtId="38" fontId="8" fillId="25" borderId="12" xfId="34" applyFont="1" applyFill="1" applyBorder="1" applyAlignment="1">
      <alignment horizontal="right" vertical="center" shrinkToFit="1"/>
    </xf>
    <xf numFmtId="38" fontId="8" fillId="25" borderId="16" xfId="34" applyFont="1" applyFill="1" applyBorder="1" applyAlignment="1">
      <alignment horizontal="right" vertical="center" shrinkToFit="1"/>
    </xf>
    <xf numFmtId="38" fontId="8" fillId="25" borderId="13" xfId="34" applyFont="1" applyFill="1" applyBorder="1" applyAlignment="1">
      <alignment horizontal="right" vertical="center" shrinkToFit="1"/>
    </xf>
    <xf numFmtId="38" fontId="8" fillId="25" borderId="10" xfId="34" applyFont="1" applyFill="1" applyBorder="1" applyAlignment="1">
      <alignment horizontal="right" vertical="center" shrinkToFit="1"/>
    </xf>
    <xf numFmtId="38" fontId="8" fillId="26" borderId="22" xfId="34" applyFont="1" applyFill="1" applyBorder="1" applyAlignment="1">
      <alignment horizontal="left" vertical="center"/>
    </xf>
    <xf numFmtId="38" fontId="8" fillId="0" borderId="40" xfId="34" applyFont="1" applyFill="1" applyBorder="1" applyAlignment="1">
      <alignment horizontal="right" vertical="center" shrinkToFit="1"/>
    </xf>
    <xf numFmtId="38" fontId="8" fillId="0" borderId="51" xfId="34" applyFont="1" applyFill="1" applyBorder="1" applyAlignment="1">
      <alignment horizontal="right" vertical="center" shrinkToFit="1"/>
    </xf>
    <xf numFmtId="180" fontId="8" fillId="0" borderId="54" xfId="34" applyNumberFormat="1" applyFont="1" applyFill="1" applyBorder="1" applyAlignment="1">
      <alignment vertical="center" shrinkToFit="1"/>
    </xf>
    <xf numFmtId="180" fontId="8" fillId="0" borderId="55" xfId="34" applyNumberFormat="1" applyFont="1" applyFill="1" applyBorder="1" applyAlignment="1">
      <alignment vertical="center" shrinkToFit="1"/>
    </xf>
    <xf numFmtId="0" fontId="6" fillId="0" borderId="29" xfId="44" applyFont="1" applyBorder="1" applyAlignment="1">
      <alignment horizontal="center" vertical="center" wrapText="1"/>
    </xf>
    <xf numFmtId="0" fontId="6" fillId="0" borderId="29" xfId="44" applyFont="1" applyBorder="1" applyAlignment="1">
      <alignment horizontal="center" vertical="center" shrinkToFit="1"/>
    </xf>
    <xf numFmtId="38" fontId="8" fillId="25" borderId="79" xfId="34" applyFont="1" applyFill="1" applyBorder="1" applyAlignment="1">
      <alignment vertical="center" shrinkToFit="1"/>
    </xf>
    <xf numFmtId="38" fontId="8" fillId="25" borderId="80" xfId="34" applyFont="1" applyFill="1" applyBorder="1" applyAlignment="1">
      <alignment vertical="center" shrinkToFit="1"/>
    </xf>
    <xf numFmtId="38" fontId="8" fillId="25" borderId="81" xfId="34" applyFont="1" applyFill="1" applyBorder="1" applyAlignment="1">
      <alignment vertical="center" shrinkToFit="1"/>
    </xf>
    <xf numFmtId="38" fontId="8" fillId="25" borderId="82" xfId="34" applyFont="1" applyFill="1" applyBorder="1" applyAlignment="1">
      <alignment vertical="center" shrinkToFit="1"/>
    </xf>
    <xf numFmtId="38" fontId="8" fillId="25" borderId="83" xfId="34" applyFont="1" applyFill="1" applyBorder="1" applyAlignment="1">
      <alignment vertical="center" shrinkToFit="1"/>
    </xf>
    <xf numFmtId="38" fontId="8" fillId="0" borderId="29" xfId="34" applyFont="1" applyFill="1" applyBorder="1" applyAlignment="1">
      <alignment vertical="center" shrinkToFit="1"/>
    </xf>
    <xf numFmtId="38" fontId="8" fillId="25" borderId="62" xfId="34" applyFont="1" applyFill="1" applyBorder="1" applyAlignment="1">
      <alignment vertical="center" shrinkToFit="1"/>
    </xf>
    <xf numFmtId="38" fontId="8" fillId="25" borderId="63" xfId="34" applyFont="1" applyFill="1" applyBorder="1" applyAlignment="1">
      <alignment vertical="center" shrinkToFit="1"/>
    </xf>
    <xf numFmtId="38" fontId="8" fillId="25" borderId="64" xfId="34" applyFont="1" applyFill="1" applyBorder="1" applyAlignment="1">
      <alignment vertical="center" shrinkToFit="1"/>
    </xf>
    <xf numFmtId="38" fontId="8" fillId="25" borderId="65" xfId="34" applyFont="1" applyFill="1" applyBorder="1" applyAlignment="1">
      <alignment vertical="center" shrinkToFit="1"/>
    </xf>
    <xf numFmtId="38" fontId="8" fillId="0" borderId="22" xfId="34" applyFont="1" applyFill="1" applyBorder="1" applyAlignment="1">
      <alignment vertical="center" shrinkToFit="1"/>
    </xf>
    <xf numFmtId="38" fontId="8" fillId="0" borderId="60" xfId="34" applyFont="1" applyFill="1" applyBorder="1" applyAlignment="1">
      <alignment vertical="center" shrinkToFit="1"/>
    </xf>
    <xf numFmtId="38" fontId="8" fillId="0" borderId="47" xfId="34" applyFont="1" applyFill="1" applyBorder="1" applyAlignment="1">
      <alignment vertical="center" shrinkToFit="1"/>
    </xf>
    <xf numFmtId="38" fontId="8" fillId="0" borderId="58" xfId="34" applyFont="1" applyFill="1" applyBorder="1" applyAlignment="1">
      <alignment vertical="center" shrinkToFit="1"/>
    </xf>
    <xf numFmtId="38" fontId="8" fillId="0" borderId="35" xfId="34" applyFont="1" applyFill="1" applyBorder="1" applyAlignment="1">
      <alignment vertical="center" shrinkToFit="1"/>
    </xf>
    <xf numFmtId="38" fontId="8" fillId="0" borderId="66" xfId="34" applyFont="1" applyFill="1" applyBorder="1" applyAlignment="1">
      <alignment vertical="center" shrinkToFit="1"/>
    </xf>
    <xf numFmtId="38" fontId="8" fillId="25" borderId="15" xfId="34" applyFont="1" applyFill="1" applyBorder="1" applyAlignment="1">
      <alignment vertical="center" shrinkToFit="1"/>
    </xf>
    <xf numFmtId="38" fontId="8" fillId="25" borderId="12" xfId="34" applyFont="1" applyFill="1" applyBorder="1" applyAlignment="1">
      <alignment vertical="center" shrinkToFit="1"/>
    </xf>
    <xf numFmtId="38" fontId="8" fillId="25" borderId="16" xfId="34" applyFont="1" applyFill="1" applyBorder="1" applyAlignment="1">
      <alignment vertical="center" shrinkToFit="1"/>
    </xf>
    <xf numFmtId="38" fontId="8" fillId="25" borderId="13" xfId="34" applyFont="1" applyFill="1" applyBorder="1" applyAlignment="1">
      <alignment vertical="center" shrinkToFit="1"/>
    </xf>
    <xf numFmtId="38" fontId="8" fillId="25" borderId="10" xfId="34" applyFont="1" applyFill="1" applyBorder="1" applyAlignment="1">
      <alignment vertical="center" shrinkToFit="1"/>
    </xf>
    <xf numFmtId="38" fontId="8" fillId="0" borderId="67" xfId="34" applyFont="1" applyFill="1" applyBorder="1" applyAlignment="1">
      <alignment vertical="center" shrinkToFit="1"/>
    </xf>
    <xf numFmtId="38" fontId="8" fillId="0" borderId="28" xfId="34" applyFont="1" applyFill="1" applyBorder="1" applyAlignment="1">
      <alignment vertical="center" shrinkToFit="1"/>
    </xf>
    <xf numFmtId="38" fontId="8" fillId="0" borderId="52" xfId="34" applyFont="1" applyFill="1" applyBorder="1" applyAlignment="1">
      <alignment vertical="center" shrinkToFit="1"/>
    </xf>
    <xf numFmtId="38" fontId="8" fillId="0" borderId="30" xfId="34" applyFont="1" applyFill="1" applyBorder="1" applyAlignment="1">
      <alignment vertical="center" shrinkToFit="1"/>
    </xf>
    <xf numFmtId="38" fontId="8" fillId="25" borderId="11" xfId="34" applyFont="1" applyFill="1" applyBorder="1" applyAlignment="1">
      <alignment vertical="center" shrinkToFit="1"/>
    </xf>
    <xf numFmtId="38" fontId="8" fillId="25" borderId="45" xfId="34" applyFont="1" applyFill="1" applyBorder="1" applyAlignment="1">
      <alignment vertical="center" shrinkToFit="1"/>
    </xf>
    <xf numFmtId="38" fontId="8" fillId="0" borderId="68" xfId="34" applyFont="1" applyFill="1" applyBorder="1" applyAlignment="1">
      <alignment vertical="center" shrinkToFit="1"/>
    </xf>
    <xf numFmtId="38" fontId="8" fillId="0" borderId="44" xfId="34" applyFont="1" applyFill="1" applyBorder="1" applyAlignment="1">
      <alignment vertical="center" shrinkToFit="1"/>
    </xf>
    <xf numFmtId="38" fontId="8" fillId="0" borderId="69" xfId="34" applyFont="1" applyFill="1" applyBorder="1" applyAlignment="1">
      <alignment vertical="center" shrinkToFit="1"/>
    </xf>
    <xf numFmtId="38" fontId="8" fillId="0" borderId="70" xfId="34" applyFont="1" applyFill="1" applyBorder="1" applyAlignment="1">
      <alignment vertical="center" shrinkToFit="1"/>
    </xf>
    <xf numFmtId="38" fontId="8" fillId="0" borderId="71" xfId="34" applyFont="1" applyFill="1" applyBorder="1" applyAlignment="1">
      <alignment vertical="center" shrinkToFit="1"/>
    </xf>
    <xf numFmtId="38" fontId="8" fillId="0" borderId="72" xfId="34" applyFont="1" applyFill="1" applyBorder="1" applyAlignment="1">
      <alignment vertical="center" shrinkToFit="1"/>
    </xf>
    <xf numFmtId="38" fontId="8" fillId="0" borderId="49" xfId="34" applyFont="1" applyFill="1" applyBorder="1" applyAlignment="1">
      <alignment vertical="center" shrinkToFit="1"/>
    </xf>
    <xf numFmtId="38" fontId="8" fillId="25" borderId="20" xfId="34" applyFont="1" applyFill="1" applyBorder="1" applyAlignment="1">
      <alignment vertical="center" shrinkToFit="1"/>
    </xf>
    <xf numFmtId="38" fontId="8" fillId="0" borderId="87" xfId="34" applyFont="1" applyFill="1" applyBorder="1" applyAlignment="1">
      <alignment vertical="center" shrinkToFit="1"/>
    </xf>
    <xf numFmtId="38" fontId="8" fillId="0" borderId="88" xfId="34" applyFont="1" applyFill="1" applyBorder="1" applyAlignment="1">
      <alignment vertical="center" shrinkToFit="1"/>
    </xf>
    <xf numFmtId="38" fontId="8" fillId="0" borderId="73" xfId="34" applyFont="1" applyFill="1" applyBorder="1" applyAlignment="1">
      <alignment vertical="center" shrinkToFit="1"/>
    </xf>
    <xf numFmtId="38" fontId="8" fillId="0" borderId="75" xfId="34" applyFont="1" applyFill="1" applyBorder="1" applyAlignment="1">
      <alignment vertical="center" shrinkToFit="1"/>
    </xf>
    <xf numFmtId="38" fontId="8" fillId="0" borderId="76" xfId="34" applyFont="1" applyFill="1" applyBorder="1" applyAlignment="1">
      <alignment vertical="center" shrinkToFit="1"/>
    </xf>
    <xf numFmtId="38" fontId="8" fillId="0" borderId="60" xfId="34" applyFont="1" applyFill="1" applyBorder="1" applyAlignment="1">
      <alignment horizontal="right" vertical="center" shrinkToFit="1"/>
    </xf>
    <xf numFmtId="38" fontId="8" fillId="25" borderId="77" xfId="34" applyFont="1" applyFill="1" applyBorder="1" applyAlignment="1">
      <alignment vertical="center" shrinkToFit="1"/>
    </xf>
    <xf numFmtId="38" fontId="8" fillId="25" borderId="90" xfId="34" applyFont="1" applyFill="1" applyBorder="1" applyAlignment="1">
      <alignment vertical="center" shrinkToFit="1"/>
    </xf>
    <xf numFmtId="38" fontId="8" fillId="25" borderId="91" xfId="34" applyFont="1" applyFill="1" applyBorder="1" applyAlignment="1">
      <alignment vertical="center" shrinkToFit="1"/>
    </xf>
    <xf numFmtId="38" fontId="8" fillId="25" borderId="92" xfId="34" applyFont="1" applyFill="1" applyBorder="1" applyAlignment="1">
      <alignment vertical="center" shrinkToFit="1"/>
    </xf>
    <xf numFmtId="0" fontId="6" fillId="0" borderId="17" xfId="0" applyFont="1" applyBorder="1"/>
    <xf numFmtId="38" fontId="8" fillId="0" borderId="36" xfId="34" applyFont="1" applyFill="1" applyBorder="1" applyAlignment="1">
      <alignment vertical="center" shrinkToFit="1"/>
    </xf>
    <xf numFmtId="38" fontId="8" fillId="26" borderId="12" xfId="34" applyFont="1" applyFill="1" applyBorder="1" applyAlignment="1">
      <alignment vertical="center" shrinkToFit="1"/>
    </xf>
    <xf numFmtId="38" fontId="8" fillId="26" borderId="15" xfId="34" applyFont="1" applyFill="1" applyBorder="1" applyAlignment="1">
      <alignment vertical="center" shrinkToFit="1"/>
    </xf>
    <xf numFmtId="38" fontId="8" fillId="26" borderId="13" xfId="34" applyFont="1" applyFill="1" applyBorder="1" applyAlignment="1">
      <alignment vertical="center" shrinkToFit="1"/>
    </xf>
    <xf numFmtId="38" fontId="8" fillId="26" borderId="45" xfId="34" applyFont="1" applyFill="1" applyBorder="1" applyAlignment="1">
      <alignment vertical="center" shrinkToFit="1"/>
    </xf>
    <xf numFmtId="38" fontId="8" fillId="26" borderId="20" xfId="34" applyFont="1" applyFill="1" applyBorder="1" applyAlignment="1">
      <alignment vertical="center" shrinkToFit="1"/>
    </xf>
    <xf numFmtId="38" fontId="8" fillId="25" borderId="93" xfId="34" applyFont="1" applyFill="1" applyBorder="1" applyAlignment="1">
      <alignment vertical="center" shrinkToFit="1"/>
    </xf>
    <xf numFmtId="180" fontId="8" fillId="0" borderId="56" xfId="34" applyNumberFormat="1" applyFont="1" applyFill="1" applyBorder="1" applyAlignment="1">
      <alignment vertical="center" shrinkToFit="1"/>
    </xf>
    <xf numFmtId="38" fontId="8" fillId="25" borderId="94" xfId="34" applyFont="1" applyFill="1" applyBorder="1" applyAlignment="1">
      <alignment vertical="center" shrinkToFit="1"/>
    </xf>
    <xf numFmtId="38" fontId="8" fillId="0" borderId="14" xfId="34" applyFont="1" applyFill="1" applyBorder="1" applyAlignment="1">
      <alignment vertical="center" shrinkToFit="1"/>
    </xf>
    <xf numFmtId="0" fontId="8" fillId="25" borderId="17" xfId="44" applyFont="1" applyFill="1" applyBorder="1" applyAlignment="1">
      <alignment horizontal="center" vertical="center" textRotation="255"/>
    </xf>
    <xf numFmtId="0" fontId="8" fillId="25" borderId="18" xfId="44" applyFont="1" applyFill="1" applyBorder="1" applyAlignment="1">
      <alignment horizontal="center" vertical="center" textRotation="255"/>
    </xf>
    <xf numFmtId="0" fontId="8" fillId="25" borderId="19" xfId="44" applyFont="1" applyFill="1" applyBorder="1" applyAlignment="1">
      <alignment horizontal="center" vertical="center" textRotation="255"/>
    </xf>
    <xf numFmtId="0" fontId="8" fillId="25" borderId="31" xfId="44" applyFont="1" applyFill="1" applyBorder="1" applyAlignment="1">
      <alignment horizontal="center" vertical="center" textRotation="255" wrapText="1"/>
    </xf>
    <xf numFmtId="0" fontId="8" fillId="25" borderId="17" xfId="44" applyFont="1" applyFill="1" applyBorder="1" applyAlignment="1">
      <alignment horizontal="center" vertical="center" textRotation="255" wrapText="1"/>
    </xf>
    <xf numFmtId="38" fontId="8" fillId="25" borderId="17" xfId="34" applyFont="1" applyFill="1" applyBorder="1" applyAlignment="1">
      <alignment horizontal="center" vertical="center" textRotation="255"/>
    </xf>
    <xf numFmtId="38" fontId="8" fillId="25" borderId="130" xfId="34" applyFont="1" applyFill="1" applyBorder="1" applyAlignment="1">
      <alignment horizontal="center" vertical="center" textRotation="255"/>
    </xf>
    <xf numFmtId="38" fontId="8" fillId="25" borderId="18" xfId="34" applyFont="1" applyFill="1" applyBorder="1" applyAlignment="1">
      <alignment horizontal="center" vertical="center" textRotation="255"/>
    </xf>
    <xf numFmtId="38" fontId="8" fillId="25" borderId="19" xfId="34" applyFont="1" applyFill="1" applyBorder="1" applyAlignment="1">
      <alignment horizontal="center" vertical="center" textRotation="255"/>
    </xf>
    <xf numFmtId="0" fontId="8" fillId="25" borderId="21" xfId="44" applyFont="1" applyFill="1" applyBorder="1" applyAlignment="1">
      <alignment horizontal="center" vertical="center" textRotation="255"/>
    </xf>
    <xf numFmtId="0" fontId="8" fillId="25" borderId="21" xfId="44" applyFont="1" applyFill="1" applyBorder="1" applyAlignment="1">
      <alignment horizontal="center" vertical="center" textRotation="255" wrapText="1"/>
    </xf>
    <xf numFmtId="0" fontId="8" fillId="25" borderId="19" xfId="44" applyFont="1" applyFill="1" applyBorder="1" applyAlignment="1">
      <alignment horizontal="center" vertical="center" textRotation="255" wrapText="1"/>
    </xf>
    <xf numFmtId="38" fontId="8" fillId="25" borderId="132" xfId="34" applyFont="1" applyFill="1" applyBorder="1" applyAlignment="1">
      <alignment horizontal="center" vertical="center" textRotation="255"/>
    </xf>
    <xf numFmtId="0" fontId="8" fillId="25" borderId="0" xfId="44" applyFont="1" applyFill="1" applyAlignment="1">
      <alignment horizontal="center" vertical="center" textRotation="255"/>
    </xf>
    <xf numFmtId="0" fontId="8" fillId="25" borderId="32" xfId="44" applyFont="1" applyFill="1" applyBorder="1" applyAlignment="1">
      <alignment horizontal="center" vertical="center" textRotation="255"/>
    </xf>
    <xf numFmtId="38" fontId="8" fillId="25" borderId="21" xfId="34" applyFont="1" applyFill="1" applyBorder="1" applyAlignment="1">
      <alignment horizontal="center" vertical="center" textRotation="255"/>
    </xf>
    <xf numFmtId="38" fontId="8" fillId="25" borderId="131" xfId="34" applyFont="1" applyFill="1" applyBorder="1" applyAlignment="1">
      <alignment horizontal="center" vertical="center"/>
    </xf>
    <xf numFmtId="38" fontId="8" fillId="25" borderId="32" xfId="34" applyFont="1" applyFill="1" applyBorder="1" applyAlignment="1">
      <alignment horizontal="center" vertical="center" textRotation="255"/>
    </xf>
    <xf numFmtId="38" fontId="8" fillId="25" borderId="138" xfId="34" applyFont="1" applyFill="1" applyBorder="1" applyAlignment="1">
      <alignment horizontal="center" vertical="center"/>
    </xf>
    <xf numFmtId="38" fontId="8" fillId="25" borderId="137" xfId="34" applyFont="1" applyFill="1" applyBorder="1" applyAlignment="1">
      <alignment horizontal="center" vertical="center" textRotation="255"/>
    </xf>
    <xf numFmtId="38" fontId="8" fillId="25" borderId="144" xfId="34" applyFont="1" applyFill="1" applyBorder="1" applyAlignment="1">
      <alignment horizontal="center" vertical="center"/>
    </xf>
    <xf numFmtId="38" fontId="8" fillId="25" borderId="143" xfId="34" applyFont="1" applyFill="1" applyBorder="1" applyAlignment="1">
      <alignment horizontal="center" vertical="center" textRotation="255"/>
    </xf>
    <xf numFmtId="38" fontId="8" fillId="25" borderId="154" xfId="34" applyFont="1" applyFill="1" applyBorder="1" applyAlignment="1">
      <alignment horizontal="center" vertical="center"/>
    </xf>
    <xf numFmtId="38" fontId="8" fillId="25" borderId="153" xfId="34" applyFont="1" applyFill="1" applyBorder="1" applyAlignment="1">
      <alignment horizontal="center" vertical="center" textRotation="255"/>
    </xf>
    <xf numFmtId="38" fontId="8" fillId="25" borderId="160" xfId="34" applyFont="1" applyFill="1" applyBorder="1" applyAlignment="1">
      <alignment horizontal="center" vertical="center"/>
    </xf>
    <xf numFmtId="38" fontId="8" fillId="25" borderId="159" xfId="34" applyFont="1" applyFill="1" applyBorder="1" applyAlignment="1">
      <alignment horizontal="center" vertical="center" textRotation="255"/>
    </xf>
    <xf numFmtId="38" fontId="8" fillId="25" borderId="160" xfId="34" applyFont="1" applyFill="1" applyBorder="1" applyAlignment="1">
      <alignment horizontal="center" vertical="center" textRotation="255"/>
    </xf>
    <xf numFmtId="38" fontId="8" fillId="25" borderId="17" xfId="34" applyFont="1" applyFill="1" applyBorder="1" applyAlignment="1">
      <alignment horizontal="center" vertical="center"/>
    </xf>
    <xf numFmtId="38" fontId="8" fillId="25" borderId="21" xfId="34" applyFont="1" applyFill="1" applyBorder="1" applyAlignment="1">
      <alignment horizontal="center" vertical="center"/>
    </xf>
    <xf numFmtId="38" fontId="6" fillId="25" borderId="11" xfId="44" applyNumberFormat="1" applyFont="1" applyFill="1" applyBorder="1" applyAlignment="1">
      <alignment horizontal="center" vertical="center" wrapText="1" shrinkToFit="1"/>
    </xf>
    <xf numFmtId="38" fontId="6" fillId="25" borderId="12" xfId="44" applyNumberFormat="1" applyFont="1" applyFill="1" applyBorder="1" applyAlignment="1">
      <alignment horizontal="center" vertical="center" wrapText="1" shrinkToFit="1"/>
    </xf>
    <xf numFmtId="38" fontId="6" fillId="25" borderId="20" xfId="44" applyNumberFormat="1" applyFont="1" applyFill="1" applyBorder="1" applyAlignment="1">
      <alignment horizontal="center" vertical="center" wrapText="1" shrinkToFit="1"/>
    </xf>
    <xf numFmtId="0" fontId="6" fillId="25" borderId="31" xfId="44" applyFont="1" applyFill="1" applyBorder="1" applyAlignment="1">
      <alignment horizontal="center" vertical="center" wrapText="1"/>
    </xf>
    <xf numFmtId="0" fontId="6" fillId="25" borderId="42" xfId="44" applyFont="1" applyFill="1" applyBorder="1" applyAlignment="1">
      <alignment horizontal="center" vertical="center" wrapText="1"/>
    </xf>
    <xf numFmtId="0" fontId="6" fillId="25" borderId="49" xfId="44" applyFont="1" applyFill="1" applyBorder="1" applyAlignment="1">
      <alignment horizontal="center" vertical="center" wrapText="1"/>
    </xf>
    <xf numFmtId="0" fontId="6" fillId="25" borderId="21" xfId="44" applyFont="1" applyFill="1" applyBorder="1" applyAlignment="1">
      <alignment horizontal="center" vertical="center" wrapText="1"/>
    </xf>
    <xf numFmtId="0" fontId="6" fillId="25" borderId="27" xfId="44" applyFont="1" applyFill="1" applyBorder="1" applyAlignment="1">
      <alignment horizontal="center" vertical="center" wrapText="1"/>
    </xf>
    <xf numFmtId="0" fontId="6" fillId="25" borderId="14" xfId="44" applyFont="1" applyFill="1" applyBorder="1" applyAlignment="1">
      <alignment horizontal="center" vertical="center" wrapText="1"/>
    </xf>
    <xf numFmtId="38" fontId="6" fillId="25" borderId="11" xfId="44" applyNumberFormat="1" applyFont="1" applyFill="1" applyBorder="1" applyAlignment="1">
      <alignment horizontal="center" vertical="center" wrapText="1"/>
    </xf>
    <xf numFmtId="38" fontId="6" fillId="25" borderId="12" xfId="44" applyNumberFormat="1" applyFont="1" applyFill="1" applyBorder="1" applyAlignment="1">
      <alignment horizontal="center" vertical="center" wrapText="1"/>
    </xf>
    <xf numFmtId="38" fontId="6" fillId="25" borderId="20" xfId="44" applyNumberFormat="1" applyFont="1" applyFill="1" applyBorder="1" applyAlignment="1">
      <alignment horizontal="center" vertical="center" wrapText="1"/>
    </xf>
    <xf numFmtId="0" fontId="8" fillId="25" borderId="90" xfId="44" applyFont="1" applyFill="1" applyBorder="1" applyAlignment="1">
      <alignment horizontal="center" vertical="center"/>
    </xf>
    <xf numFmtId="0" fontId="8" fillId="25" borderId="63" xfId="44" applyFont="1" applyFill="1" applyBorder="1" applyAlignment="1">
      <alignment horizontal="center" vertical="center"/>
    </xf>
    <xf numFmtId="0" fontId="8" fillId="25" borderId="94" xfId="44" applyFont="1" applyFill="1" applyBorder="1" applyAlignment="1">
      <alignment horizontal="center" vertical="center"/>
    </xf>
    <xf numFmtId="38" fontId="8" fillId="25" borderId="28" xfId="33" applyFont="1" applyFill="1" applyBorder="1" applyAlignment="1">
      <alignment horizontal="center" vertical="center" wrapText="1" readingOrder="1"/>
    </xf>
    <xf numFmtId="38" fontId="8" fillId="25" borderId="29" xfId="33" applyFont="1" applyFill="1" applyBorder="1" applyAlignment="1">
      <alignment horizontal="center" vertical="center" wrapText="1" readingOrder="1"/>
    </xf>
    <xf numFmtId="38" fontId="8" fillId="25" borderId="30" xfId="33" applyFont="1" applyFill="1" applyBorder="1" applyAlignment="1">
      <alignment horizontal="center" vertical="center" wrapText="1" readingOrder="1"/>
    </xf>
    <xf numFmtId="0" fontId="8" fillId="25" borderId="29" xfId="44" applyFont="1" applyFill="1" applyBorder="1" applyAlignment="1">
      <alignment horizontal="center" vertical="center" wrapText="1" readingOrder="1"/>
    </xf>
    <xf numFmtId="0" fontId="8" fillId="25" borderId="30" xfId="44" applyFont="1" applyFill="1" applyBorder="1" applyAlignment="1">
      <alignment horizontal="center" vertical="center" wrapText="1" readingOrder="1"/>
    </xf>
    <xf numFmtId="0" fontId="8" fillId="26" borderId="28" xfId="44" applyFont="1" applyFill="1" applyBorder="1" applyAlignment="1">
      <alignment horizontal="center" vertical="center" wrapText="1" readingOrder="1"/>
    </xf>
    <xf numFmtId="0" fontId="8" fillId="26" borderId="29" xfId="44" applyFont="1" applyFill="1" applyBorder="1" applyAlignment="1">
      <alignment horizontal="center" vertical="center" wrapText="1" readingOrder="1"/>
    </xf>
    <xf numFmtId="0" fontId="8" fillId="26" borderId="30" xfId="44" applyFont="1" applyFill="1" applyBorder="1" applyAlignment="1">
      <alignment horizontal="center" vertical="center" wrapText="1" readingOrder="1"/>
    </xf>
    <xf numFmtId="38" fontId="8" fillId="26" borderId="28" xfId="33" applyFont="1" applyFill="1" applyBorder="1" applyAlignment="1">
      <alignment horizontal="center" vertical="center" wrapText="1" readingOrder="1"/>
    </xf>
    <xf numFmtId="38" fontId="8" fillId="26" borderId="29" xfId="33" applyFont="1" applyFill="1" applyBorder="1" applyAlignment="1">
      <alignment horizontal="center" vertical="center" wrapText="1" readingOrder="1"/>
    </xf>
    <xf numFmtId="38" fontId="8" fillId="26" borderId="30" xfId="33" applyFont="1" applyFill="1" applyBorder="1" applyAlignment="1">
      <alignment horizontal="center" vertical="center" wrapText="1" readingOrder="1"/>
    </xf>
    <xf numFmtId="38" fontId="8" fillId="25" borderId="29" xfId="33" applyFont="1" applyFill="1" applyBorder="1" applyAlignment="1">
      <alignment horizontal="center" vertical="center" textRotation="255" wrapText="1"/>
    </xf>
    <xf numFmtId="0" fontId="8" fillId="25" borderId="29" xfId="44" applyFont="1" applyFill="1" applyBorder="1" applyAlignment="1">
      <alignment horizontal="center" vertical="center" textRotation="255" wrapText="1"/>
    </xf>
    <xf numFmtId="0" fontId="8" fillId="25" borderId="30" xfId="44" applyFont="1" applyFill="1" applyBorder="1" applyAlignment="1">
      <alignment horizontal="center" vertical="center" textRotation="255" wrapText="1"/>
    </xf>
    <xf numFmtId="38" fontId="5" fillId="25" borderId="28" xfId="33" applyFont="1" applyFill="1" applyBorder="1" applyAlignment="1">
      <alignment horizontal="center" vertical="center" textRotation="255" shrinkToFit="1" readingOrder="1"/>
    </xf>
    <xf numFmtId="38" fontId="5" fillId="25" borderId="30" xfId="33" applyFont="1" applyFill="1" applyBorder="1" applyAlignment="1">
      <alignment horizontal="center" vertical="center" textRotation="255" shrinkToFit="1" readingOrder="1"/>
    </xf>
    <xf numFmtId="38" fontId="5" fillId="25" borderId="28" xfId="33" applyFont="1" applyFill="1" applyBorder="1" applyAlignment="1">
      <alignment horizontal="center" vertical="center" textRotation="255" readingOrder="1"/>
    </xf>
    <xf numFmtId="38" fontId="5" fillId="25" borderId="29" xfId="33" applyFont="1" applyFill="1" applyBorder="1" applyAlignment="1">
      <alignment horizontal="center" vertical="center" textRotation="255" readingOrder="1"/>
    </xf>
    <xf numFmtId="0" fontId="0" fillId="0" borderId="29" xfId="0" applyBorder="1" applyAlignment="1">
      <alignment horizontal="center" vertical="center" textRotation="255" readingOrder="1"/>
    </xf>
    <xf numFmtId="0" fontId="0" fillId="0" borderId="30" xfId="0" applyBorder="1" applyAlignment="1">
      <alignment horizontal="center" vertical="center" textRotation="255" readingOrder="1"/>
    </xf>
    <xf numFmtId="38" fontId="5" fillId="25" borderId="28" xfId="33" applyFont="1" applyFill="1" applyBorder="1" applyAlignment="1">
      <alignment horizontal="center" vertical="center" textRotation="255" wrapText="1"/>
    </xf>
    <xf numFmtId="38" fontId="5" fillId="25" borderId="29" xfId="33" applyFont="1" applyFill="1" applyBorder="1" applyAlignment="1">
      <alignment horizontal="center" vertical="center" textRotation="255" wrapText="1"/>
    </xf>
    <xf numFmtId="38" fontId="5" fillId="25" borderId="30" xfId="33" applyFont="1" applyFill="1" applyBorder="1" applyAlignment="1">
      <alignment horizontal="center" vertical="center" textRotation="255" wrapText="1"/>
    </xf>
    <xf numFmtId="38" fontId="8" fillId="25" borderId="29" xfId="33" applyFont="1" applyFill="1" applyBorder="1" applyAlignment="1">
      <alignment horizontal="center" vertical="center" textRotation="255" shrinkToFit="1"/>
    </xf>
    <xf numFmtId="38" fontId="8" fillId="25" borderId="30" xfId="33" applyFont="1" applyFill="1" applyBorder="1" applyAlignment="1">
      <alignment horizontal="center" vertical="center" textRotation="255" shrinkToFit="1"/>
    </xf>
    <xf numFmtId="0" fontId="6" fillId="25" borderId="11" xfId="44" applyFont="1" applyFill="1" applyBorder="1" applyAlignment="1">
      <alignment horizontal="center" vertical="center" wrapText="1"/>
    </xf>
    <xf numFmtId="0" fontId="6" fillId="25" borderId="12" xfId="44" applyFont="1" applyFill="1" applyBorder="1" applyAlignment="1">
      <alignment horizontal="center" vertical="center" wrapText="1"/>
    </xf>
    <xf numFmtId="0" fontId="6" fillId="25" borderId="20" xfId="44" applyFont="1" applyFill="1" applyBorder="1" applyAlignment="1">
      <alignment horizontal="center" vertical="center" wrapText="1"/>
    </xf>
    <xf numFmtId="38" fontId="8" fillId="25" borderId="28" xfId="33" applyFont="1" applyFill="1" applyBorder="1" applyAlignment="1">
      <alignment horizontal="center" vertical="center" wrapText="1"/>
    </xf>
    <xf numFmtId="38" fontId="8" fillId="25" borderId="29" xfId="33" applyFont="1" applyFill="1" applyBorder="1" applyAlignment="1">
      <alignment horizontal="center" vertical="center" wrapText="1"/>
    </xf>
    <xf numFmtId="38" fontId="8" fillId="25" borderId="30" xfId="33" applyFont="1" applyFill="1" applyBorder="1" applyAlignment="1">
      <alignment horizontal="center" vertical="center" wrapText="1"/>
    </xf>
    <xf numFmtId="0" fontId="6" fillId="25" borderId="11" xfId="44" applyFont="1" applyFill="1" applyBorder="1" applyAlignment="1">
      <alignment horizontal="center" vertical="center" wrapText="1" shrinkToFit="1"/>
    </xf>
    <xf numFmtId="0" fontId="6" fillId="25" borderId="12" xfId="44" applyFont="1" applyFill="1" applyBorder="1" applyAlignment="1">
      <alignment horizontal="center" vertical="center" wrapText="1" shrinkToFit="1"/>
    </xf>
    <xf numFmtId="0" fontId="6" fillId="25" borderId="20" xfId="44" applyFont="1" applyFill="1" applyBorder="1" applyAlignment="1">
      <alignment horizontal="center" vertical="center" wrapText="1" shrinkToFit="1"/>
    </xf>
    <xf numFmtId="0" fontId="32" fillId="24" borderId="0" xfId="44" applyFont="1" applyFill="1" applyAlignment="1">
      <alignment vertical="center"/>
    </xf>
    <xf numFmtId="0" fontId="8" fillId="25" borderId="96" xfId="44" applyFont="1" applyFill="1" applyBorder="1" applyAlignment="1">
      <alignment horizontal="center" vertical="center"/>
    </xf>
    <xf numFmtId="0" fontId="8" fillId="25" borderId="80" xfId="44" applyFont="1" applyFill="1" applyBorder="1" applyAlignment="1">
      <alignment horizontal="center" vertical="center"/>
    </xf>
    <xf numFmtId="0" fontId="8" fillId="25" borderId="97" xfId="44" applyFont="1" applyFill="1" applyBorder="1" applyAlignment="1">
      <alignment horizontal="center" vertical="center"/>
    </xf>
    <xf numFmtId="38" fontId="8" fillId="25" borderId="98" xfId="33" applyFont="1" applyFill="1" applyBorder="1" applyAlignment="1">
      <alignment horizontal="center" vertical="center" wrapText="1" readingOrder="1"/>
    </xf>
    <xf numFmtId="0" fontId="8" fillId="25" borderId="28" xfId="44" applyFont="1" applyFill="1" applyBorder="1" applyAlignment="1">
      <alignment horizontal="center" vertical="center" wrapText="1"/>
    </xf>
    <xf numFmtId="0" fontId="8" fillId="25" borderId="29" xfId="44" applyFont="1" applyFill="1" applyBorder="1" applyAlignment="1">
      <alignment horizontal="center" vertical="center" wrapText="1"/>
    </xf>
    <xf numFmtId="0" fontId="8" fillId="25" borderId="30" xfId="44" applyFont="1" applyFill="1" applyBorder="1" applyAlignment="1">
      <alignment horizontal="center" vertical="center" wrapText="1"/>
    </xf>
  </cellXfs>
  <cellStyles count="1776">
    <cellStyle name="20% - アクセント 1" xfId="1" builtinId="30" customBuiltin="1"/>
    <cellStyle name="20% - アクセント 1 2" xfId="47" xr:uid="{00000000-0005-0000-0000-000001000000}"/>
    <cellStyle name="20% - アクセント 1 2 2" xfId="201" xr:uid="{00000000-0005-0000-0000-000002000000}"/>
    <cellStyle name="20% - アクセント 1 2 3" xfId="368" xr:uid="{00000000-0005-0000-0000-000003000000}"/>
    <cellStyle name="20% - アクセント 1 2 4" xfId="413" xr:uid="{00000000-0005-0000-0000-000004000000}"/>
    <cellStyle name="20% - アクセント 1 3" xfId="226" xr:uid="{00000000-0005-0000-0000-000005000000}"/>
    <cellStyle name="20% - アクセント 1 3 2" xfId="317" xr:uid="{00000000-0005-0000-0000-000006000000}"/>
    <cellStyle name="20% - アクセント 1 3 3" xfId="711" xr:uid="{00000000-0005-0000-0000-000007000000}"/>
    <cellStyle name="20% - アクセント 1 4" xfId="369" xr:uid="{00000000-0005-0000-0000-000008000000}"/>
    <cellStyle name="20% - アクセント 1 4 2" xfId="596" xr:uid="{00000000-0005-0000-0000-000009000000}"/>
    <cellStyle name="20% - アクセント 1 5" xfId="412" xr:uid="{00000000-0005-0000-0000-00000A000000}"/>
    <cellStyle name="20% - アクセント 1 5 2" xfId="658" xr:uid="{00000000-0005-0000-0000-00000B000000}"/>
    <cellStyle name="20% - アクセント 1 5 3" xfId="779" xr:uid="{00000000-0005-0000-0000-00000C000000}"/>
    <cellStyle name="20% - アクセント 1 6" xfId="524" xr:uid="{00000000-0005-0000-0000-00000D000000}"/>
    <cellStyle name="20% - アクセント 2" xfId="2" builtinId="34" customBuiltin="1"/>
    <cellStyle name="20% - アクセント 2 2" xfId="49" xr:uid="{00000000-0005-0000-0000-00000F000000}"/>
    <cellStyle name="20% - アクセント 2 2 2" xfId="182" xr:uid="{00000000-0005-0000-0000-000010000000}"/>
    <cellStyle name="20% - アクセント 2 2 3" xfId="366" xr:uid="{00000000-0005-0000-0000-000011000000}"/>
    <cellStyle name="20% - アクセント 2 2 4" xfId="453" xr:uid="{00000000-0005-0000-0000-000012000000}"/>
    <cellStyle name="20% - アクセント 2 3" xfId="222" xr:uid="{00000000-0005-0000-0000-000013000000}"/>
    <cellStyle name="20% - アクセント 2 3 2" xfId="313" xr:uid="{00000000-0005-0000-0000-000014000000}"/>
    <cellStyle name="20% - アクセント 2 3 3" xfId="708" xr:uid="{00000000-0005-0000-0000-000015000000}"/>
    <cellStyle name="20% - アクセント 2 4" xfId="367" xr:uid="{00000000-0005-0000-0000-000016000000}"/>
    <cellStyle name="20% - アクセント 2 4 2" xfId="592" xr:uid="{00000000-0005-0000-0000-000017000000}"/>
    <cellStyle name="20% - アクセント 2 5" xfId="454" xr:uid="{00000000-0005-0000-0000-000018000000}"/>
    <cellStyle name="20% - アクセント 2 5 2" xfId="657" xr:uid="{00000000-0005-0000-0000-000019000000}"/>
    <cellStyle name="20% - アクセント 2 5 3" xfId="763" xr:uid="{00000000-0005-0000-0000-00001A000000}"/>
    <cellStyle name="20% - アクセント 2 6" xfId="521" xr:uid="{00000000-0005-0000-0000-00001B000000}"/>
    <cellStyle name="20% - アクセント 3" xfId="3" builtinId="38" customBuiltin="1"/>
    <cellStyle name="20% - アクセント 3 2" xfId="50" xr:uid="{00000000-0005-0000-0000-00001D000000}"/>
    <cellStyle name="20% - アクセント 3 2 2" xfId="200" xr:uid="{00000000-0005-0000-0000-00001E000000}"/>
    <cellStyle name="20% - アクセント 3 2 3" xfId="364" xr:uid="{00000000-0005-0000-0000-00001F000000}"/>
    <cellStyle name="20% - アクセント 3 2 4" xfId="449" xr:uid="{00000000-0005-0000-0000-000020000000}"/>
    <cellStyle name="20% - アクセント 3 3" xfId="218" xr:uid="{00000000-0005-0000-0000-000021000000}"/>
    <cellStyle name="20% - アクセント 3 3 2" xfId="309" xr:uid="{00000000-0005-0000-0000-000022000000}"/>
    <cellStyle name="20% - アクセント 3 3 3" xfId="705" xr:uid="{00000000-0005-0000-0000-000023000000}"/>
    <cellStyle name="20% - アクセント 3 4" xfId="365" xr:uid="{00000000-0005-0000-0000-000024000000}"/>
    <cellStyle name="20% - アクセント 3 4 2" xfId="577" xr:uid="{00000000-0005-0000-0000-000025000000}"/>
    <cellStyle name="20% - アクセント 3 5" xfId="452" xr:uid="{00000000-0005-0000-0000-000026000000}"/>
    <cellStyle name="20% - アクセント 3 5 2" xfId="656" xr:uid="{00000000-0005-0000-0000-000027000000}"/>
    <cellStyle name="20% - アクセント 3 5 3" xfId="767" xr:uid="{00000000-0005-0000-0000-000028000000}"/>
    <cellStyle name="20% - アクセント 3 6" xfId="518" xr:uid="{00000000-0005-0000-0000-000029000000}"/>
    <cellStyle name="20% - アクセント 4" xfId="4" builtinId="42" customBuiltin="1"/>
    <cellStyle name="20% - アクセント 4 2" xfId="51" xr:uid="{00000000-0005-0000-0000-00002B000000}"/>
    <cellStyle name="20% - アクセント 4 2 2" xfId="181" xr:uid="{00000000-0005-0000-0000-00002C000000}"/>
    <cellStyle name="20% - アクセント 4 2 3" xfId="403" xr:uid="{00000000-0005-0000-0000-00002D000000}"/>
    <cellStyle name="20% - アクセント 4 2 4" xfId="447" xr:uid="{00000000-0005-0000-0000-00002E000000}"/>
    <cellStyle name="20% - アクセント 4 3" xfId="214" xr:uid="{00000000-0005-0000-0000-00002F000000}"/>
    <cellStyle name="20% - アクセント 4 3 2" xfId="305" xr:uid="{00000000-0005-0000-0000-000030000000}"/>
    <cellStyle name="20% - アクセント 4 3 3" xfId="702" xr:uid="{00000000-0005-0000-0000-000031000000}"/>
    <cellStyle name="20% - アクセント 4 4" xfId="404" xr:uid="{00000000-0005-0000-0000-000032000000}"/>
    <cellStyle name="20% - アクセント 4 4 2" xfId="614" xr:uid="{00000000-0005-0000-0000-000033000000}"/>
    <cellStyle name="20% - アクセント 4 5" xfId="448" xr:uid="{00000000-0005-0000-0000-000034000000}"/>
    <cellStyle name="20% - アクセント 4 5 2" xfId="615" xr:uid="{00000000-0005-0000-0000-000035000000}"/>
    <cellStyle name="20% - アクセント 4 5 3" xfId="783" xr:uid="{00000000-0005-0000-0000-000036000000}"/>
    <cellStyle name="20% - アクセント 4 6" xfId="515" xr:uid="{00000000-0005-0000-0000-000037000000}"/>
    <cellStyle name="20% - アクセント 5" xfId="5" builtinId="46" customBuiltin="1"/>
    <cellStyle name="20% - アクセント 5 2" xfId="52" xr:uid="{00000000-0005-0000-0000-000039000000}"/>
    <cellStyle name="20% - アクセント 5 2 2" xfId="198" xr:uid="{00000000-0005-0000-0000-00003A000000}"/>
    <cellStyle name="20% - アクセント 5 2 3" xfId="401" xr:uid="{00000000-0005-0000-0000-00003B000000}"/>
    <cellStyle name="20% - アクセント 5 2 4" xfId="445" xr:uid="{00000000-0005-0000-0000-00003C000000}"/>
    <cellStyle name="20% - アクセント 5 3" xfId="210" xr:uid="{00000000-0005-0000-0000-00003D000000}"/>
    <cellStyle name="20% - アクセント 5 3 2" xfId="302" xr:uid="{00000000-0005-0000-0000-00003E000000}"/>
    <cellStyle name="20% - アクセント 5 3 3" xfId="699" xr:uid="{00000000-0005-0000-0000-00003F000000}"/>
    <cellStyle name="20% - アクセント 5 4" xfId="402" xr:uid="{00000000-0005-0000-0000-000040000000}"/>
    <cellStyle name="20% - アクセント 5 4 2" xfId="613" xr:uid="{00000000-0005-0000-0000-000041000000}"/>
    <cellStyle name="20% - アクセント 5 5" xfId="446" xr:uid="{00000000-0005-0000-0000-000042000000}"/>
    <cellStyle name="20% - アクセント 5 5 2" xfId="616" xr:uid="{00000000-0005-0000-0000-000043000000}"/>
    <cellStyle name="20% - アクセント 5 5 3" xfId="761" xr:uid="{00000000-0005-0000-0000-000044000000}"/>
    <cellStyle name="20% - アクセント 5 6" xfId="512" xr:uid="{00000000-0005-0000-0000-000045000000}"/>
    <cellStyle name="20% - アクセント 6" xfId="6" builtinId="50" customBuiltin="1"/>
    <cellStyle name="20% - アクセント 6 2" xfId="54" xr:uid="{00000000-0005-0000-0000-000047000000}"/>
    <cellStyle name="20% - アクセント 6 2 2" xfId="180" xr:uid="{00000000-0005-0000-0000-000048000000}"/>
    <cellStyle name="20% - アクセント 6 2 3" xfId="399" xr:uid="{00000000-0005-0000-0000-000049000000}"/>
    <cellStyle name="20% - アクセント 6 2 4" xfId="451" xr:uid="{00000000-0005-0000-0000-00004A000000}"/>
    <cellStyle name="20% - アクセント 6 3" xfId="206" xr:uid="{00000000-0005-0000-0000-00004B000000}"/>
    <cellStyle name="20% - アクセント 6 3 2" xfId="299" xr:uid="{00000000-0005-0000-0000-00004C000000}"/>
    <cellStyle name="20% - アクセント 6 3 3" xfId="695" xr:uid="{00000000-0005-0000-0000-00004D000000}"/>
    <cellStyle name="20% - アクセント 6 4" xfId="400" xr:uid="{00000000-0005-0000-0000-00004E000000}"/>
    <cellStyle name="20% - アクセント 6 4 2" xfId="612" xr:uid="{00000000-0005-0000-0000-00004F000000}"/>
    <cellStyle name="20% - アクセント 6 5" xfId="444" xr:uid="{00000000-0005-0000-0000-000050000000}"/>
    <cellStyle name="20% - アクセント 6 5 2" xfId="617" xr:uid="{00000000-0005-0000-0000-000051000000}"/>
    <cellStyle name="20% - アクセント 6 5 3" xfId="749" xr:uid="{00000000-0005-0000-0000-000052000000}"/>
    <cellStyle name="20% - アクセント 6 6" xfId="509" xr:uid="{00000000-0005-0000-0000-000053000000}"/>
    <cellStyle name="40% - アクセント 1" xfId="7" builtinId="31" customBuiltin="1"/>
    <cellStyle name="40% - アクセント 1 2" xfId="56" xr:uid="{00000000-0005-0000-0000-000055000000}"/>
    <cellStyle name="40% - アクセント 1 2 2" xfId="197" xr:uid="{00000000-0005-0000-0000-000056000000}"/>
    <cellStyle name="40% - アクセント 1 2 3" xfId="362" xr:uid="{00000000-0005-0000-0000-000057000000}"/>
    <cellStyle name="40% - アクセント 1 2 4" xfId="415" xr:uid="{00000000-0005-0000-0000-000058000000}"/>
    <cellStyle name="40% - アクセント 1 3" xfId="225" xr:uid="{00000000-0005-0000-0000-000059000000}"/>
    <cellStyle name="40% - アクセント 1 3 2" xfId="316" xr:uid="{00000000-0005-0000-0000-00005A000000}"/>
    <cellStyle name="40% - アクセント 1 3 3" xfId="710" xr:uid="{00000000-0005-0000-0000-00005B000000}"/>
    <cellStyle name="40% - アクセント 1 4" xfId="363" xr:uid="{00000000-0005-0000-0000-00005C000000}"/>
    <cellStyle name="40% - アクセント 1 4 2" xfId="594" xr:uid="{00000000-0005-0000-0000-00005D000000}"/>
    <cellStyle name="40% - アクセント 1 5" xfId="414" xr:uid="{00000000-0005-0000-0000-00005E000000}"/>
    <cellStyle name="40% - アクセント 1 5 2" xfId="655" xr:uid="{00000000-0005-0000-0000-00005F000000}"/>
    <cellStyle name="40% - アクセント 1 5 3" xfId="741" xr:uid="{00000000-0005-0000-0000-000060000000}"/>
    <cellStyle name="40% - アクセント 1 6" xfId="523" xr:uid="{00000000-0005-0000-0000-000061000000}"/>
    <cellStyle name="40% - アクセント 2" xfId="8" builtinId="35" customBuiltin="1"/>
    <cellStyle name="40% - アクセント 2 2" xfId="57" xr:uid="{00000000-0005-0000-0000-000063000000}"/>
    <cellStyle name="40% - アクセント 2 2 2" xfId="179" xr:uid="{00000000-0005-0000-0000-000064000000}"/>
    <cellStyle name="40% - アクセント 2 2 3" xfId="360" xr:uid="{00000000-0005-0000-0000-000065000000}"/>
    <cellStyle name="40% - アクセント 2 2 4" xfId="417" xr:uid="{00000000-0005-0000-0000-000066000000}"/>
    <cellStyle name="40% - アクセント 2 3" xfId="221" xr:uid="{00000000-0005-0000-0000-000067000000}"/>
    <cellStyle name="40% - アクセント 2 3 2" xfId="312" xr:uid="{00000000-0005-0000-0000-000068000000}"/>
    <cellStyle name="40% - アクセント 2 3 3" xfId="707" xr:uid="{00000000-0005-0000-0000-000069000000}"/>
    <cellStyle name="40% - アクセント 2 4" xfId="361" xr:uid="{00000000-0005-0000-0000-00006A000000}"/>
    <cellStyle name="40% - アクセント 2 4 2" xfId="576" xr:uid="{00000000-0005-0000-0000-00006B000000}"/>
    <cellStyle name="40% - アクセント 2 5" xfId="416" xr:uid="{00000000-0005-0000-0000-00006C000000}"/>
    <cellStyle name="40% - アクセント 2 5 2" xfId="654" xr:uid="{00000000-0005-0000-0000-00006D000000}"/>
    <cellStyle name="40% - アクセント 2 5 3" xfId="743" xr:uid="{00000000-0005-0000-0000-00006E000000}"/>
    <cellStyle name="40% - アクセント 2 6" xfId="520" xr:uid="{00000000-0005-0000-0000-00006F000000}"/>
    <cellStyle name="40% - アクセント 3" xfId="9" builtinId="39" customBuiltin="1"/>
    <cellStyle name="40% - アクセント 3 2" xfId="59" xr:uid="{00000000-0005-0000-0000-000071000000}"/>
    <cellStyle name="40% - アクセント 3 2 2" xfId="196" xr:uid="{00000000-0005-0000-0000-000072000000}"/>
    <cellStyle name="40% - アクセント 3 2 3" xfId="358" xr:uid="{00000000-0005-0000-0000-000073000000}"/>
    <cellStyle name="40% - アクセント 3 2 4" xfId="419" xr:uid="{00000000-0005-0000-0000-000074000000}"/>
    <cellStyle name="40% - アクセント 3 3" xfId="217" xr:uid="{00000000-0005-0000-0000-000075000000}"/>
    <cellStyle name="40% - アクセント 3 3 2" xfId="308" xr:uid="{00000000-0005-0000-0000-000076000000}"/>
    <cellStyle name="40% - アクセント 3 3 3" xfId="704" xr:uid="{00000000-0005-0000-0000-000077000000}"/>
    <cellStyle name="40% - アクセント 3 4" xfId="359" xr:uid="{00000000-0005-0000-0000-000078000000}"/>
    <cellStyle name="40% - アクセント 3 4 2" xfId="575" xr:uid="{00000000-0005-0000-0000-000079000000}"/>
    <cellStyle name="40% - アクセント 3 5" xfId="418" xr:uid="{00000000-0005-0000-0000-00007A000000}"/>
    <cellStyle name="40% - アクセント 3 5 2" xfId="653" xr:uid="{00000000-0005-0000-0000-00007B000000}"/>
    <cellStyle name="40% - アクセント 3 5 3" xfId="745" xr:uid="{00000000-0005-0000-0000-00007C000000}"/>
    <cellStyle name="40% - アクセント 3 6" xfId="517" xr:uid="{00000000-0005-0000-0000-00007D000000}"/>
    <cellStyle name="40% - アクセント 4" xfId="10" builtinId="43" customBuiltin="1"/>
    <cellStyle name="40% - アクセント 4 2" xfId="61" xr:uid="{00000000-0005-0000-0000-00007F000000}"/>
    <cellStyle name="40% - アクセント 4 2 2" xfId="178" xr:uid="{00000000-0005-0000-0000-000080000000}"/>
    <cellStyle name="40% - アクセント 4 2 3" xfId="356" xr:uid="{00000000-0005-0000-0000-000081000000}"/>
    <cellStyle name="40% - アクセント 4 2 4" xfId="421" xr:uid="{00000000-0005-0000-0000-000082000000}"/>
    <cellStyle name="40% - アクセント 4 3" xfId="213" xr:uid="{00000000-0005-0000-0000-000083000000}"/>
    <cellStyle name="40% - アクセント 4 3 2" xfId="304" xr:uid="{00000000-0005-0000-0000-000084000000}"/>
    <cellStyle name="40% - アクセント 4 3 3" xfId="701" xr:uid="{00000000-0005-0000-0000-000085000000}"/>
    <cellStyle name="40% - アクセント 4 4" xfId="357" xr:uid="{00000000-0005-0000-0000-000086000000}"/>
    <cellStyle name="40% - アクセント 4 4 2" xfId="593" xr:uid="{00000000-0005-0000-0000-000087000000}"/>
    <cellStyle name="40% - アクセント 4 5" xfId="420" xr:uid="{00000000-0005-0000-0000-000088000000}"/>
    <cellStyle name="40% - アクセント 4 5 2" xfId="652" xr:uid="{00000000-0005-0000-0000-000089000000}"/>
    <cellStyle name="40% - アクセント 4 5 3" xfId="738" xr:uid="{00000000-0005-0000-0000-00008A000000}"/>
    <cellStyle name="40% - アクセント 4 6" xfId="514" xr:uid="{00000000-0005-0000-0000-00008B000000}"/>
    <cellStyle name="40% - アクセント 5" xfId="11" builtinId="47" customBuiltin="1"/>
    <cellStyle name="40% - アクセント 5 2" xfId="63" xr:uid="{00000000-0005-0000-0000-00008D000000}"/>
    <cellStyle name="40% - アクセント 5 2 2" xfId="195" xr:uid="{00000000-0005-0000-0000-00008E000000}"/>
    <cellStyle name="40% - アクセント 5 2 3" xfId="354" xr:uid="{00000000-0005-0000-0000-00008F000000}"/>
    <cellStyle name="40% - アクセント 5 2 4" xfId="423" xr:uid="{00000000-0005-0000-0000-000090000000}"/>
    <cellStyle name="40% - アクセント 5 3" xfId="209" xr:uid="{00000000-0005-0000-0000-000091000000}"/>
    <cellStyle name="40% - アクセント 5 3 2" xfId="301" xr:uid="{00000000-0005-0000-0000-000092000000}"/>
    <cellStyle name="40% - アクセント 5 3 3" xfId="698" xr:uid="{00000000-0005-0000-0000-000093000000}"/>
    <cellStyle name="40% - アクセント 5 4" xfId="355" xr:uid="{00000000-0005-0000-0000-000094000000}"/>
    <cellStyle name="40% - アクセント 5 4 2" xfId="582" xr:uid="{00000000-0005-0000-0000-000095000000}"/>
    <cellStyle name="40% - アクセント 5 5" xfId="422" xr:uid="{00000000-0005-0000-0000-000096000000}"/>
    <cellStyle name="40% - アクセント 5 5 2" xfId="651" xr:uid="{00000000-0005-0000-0000-000097000000}"/>
    <cellStyle name="40% - アクセント 5 5 3" xfId="762" xr:uid="{00000000-0005-0000-0000-000098000000}"/>
    <cellStyle name="40% - アクセント 5 6" xfId="511" xr:uid="{00000000-0005-0000-0000-000099000000}"/>
    <cellStyle name="40% - アクセント 6" xfId="12" builtinId="51" customBuiltin="1"/>
    <cellStyle name="40% - アクセント 6 2" xfId="65" xr:uid="{00000000-0005-0000-0000-00009B000000}"/>
    <cellStyle name="40% - アクセント 6 2 2" xfId="177" xr:uid="{00000000-0005-0000-0000-00009C000000}"/>
    <cellStyle name="40% - アクセント 6 2 3" xfId="352" xr:uid="{00000000-0005-0000-0000-00009D000000}"/>
    <cellStyle name="40% - アクセント 6 2 4" xfId="425" xr:uid="{00000000-0005-0000-0000-00009E000000}"/>
    <cellStyle name="40% - アクセント 6 3" xfId="205" xr:uid="{00000000-0005-0000-0000-00009F000000}"/>
    <cellStyle name="40% - アクセント 6 3 2" xfId="298" xr:uid="{00000000-0005-0000-0000-0000A0000000}"/>
    <cellStyle name="40% - アクセント 6 3 3" xfId="694" xr:uid="{00000000-0005-0000-0000-0000A1000000}"/>
    <cellStyle name="40% - アクセント 6 4" xfId="353" xr:uid="{00000000-0005-0000-0000-0000A2000000}"/>
    <cellStyle name="40% - アクセント 6 4 2" xfId="578" xr:uid="{00000000-0005-0000-0000-0000A3000000}"/>
    <cellStyle name="40% - アクセント 6 5" xfId="424" xr:uid="{00000000-0005-0000-0000-0000A4000000}"/>
    <cellStyle name="40% - アクセント 6 5 2" xfId="650" xr:uid="{00000000-0005-0000-0000-0000A5000000}"/>
    <cellStyle name="40% - アクセント 6 5 3" xfId="778" xr:uid="{00000000-0005-0000-0000-0000A6000000}"/>
    <cellStyle name="40% - アクセント 6 6" xfId="508" xr:uid="{00000000-0005-0000-0000-0000A7000000}"/>
    <cellStyle name="60% - アクセント 1" xfId="13" builtinId="32" customBuiltin="1"/>
    <cellStyle name="60% - アクセント 1 2" xfId="67" xr:uid="{00000000-0005-0000-0000-0000A9000000}"/>
    <cellStyle name="60% - アクセント 1 2 2" xfId="194" xr:uid="{00000000-0005-0000-0000-0000AA000000}"/>
    <cellStyle name="60% - アクセント 1 2 3" xfId="350" xr:uid="{00000000-0005-0000-0000-0000AB000000}"/>
    <cellStyle name="60% - アクセント 1 2 4" xfId="427" xr:uid="{00000000-0005-0000-0000-0000AC000000}"/>
    <cellStyle name="60% - アクセント 1 3" xfId="224" xr:uid="{00000000-0005-0000-0000-0000AD000000}"/>
    <cellStyle name="60% - アクセント 1 3 2" xfId="315" xr:uid="{00000000-0005-0000-0000-0000AE000000}"/>
    <cellStyle name="60% - アクセント 1 3 3" xfId="709" xr:uid="{00000000-0005-0000-0000-0000AF000000}"/>
    <cellStyle name="60% - アクセント 1 4" xfId="351" xr:uid="{00000000-0005-0000-0000-0000B0000000}"/>
    <cellStyle name="60% - アクセント 1 4 2" xfId="579" xr:uid="{00000000-0005-0000-0000-0000B1000000}"/>
    <cellStyle name="60% - アクセント 1 5" xfId="426" xr:uid="{00000000-0005-0000-0000-0000B2000000}"/>
    <cellStyle name="60% - アクセント 1 5 2" xfId="649" xr:uid="{00000000-0005-0000-0000-0000B3000000}"/>
    <cellStyle name="60% - アクセント 1 5 3" xfId="748" xr:uid="{00000000-0005-0000-0000-0000B4000000}"/>
    <cellStyle name="60% - アクセント 1 6" xfId="522" xr:uid="{00000000-0005-0000-0000-0000B5000000}"/>
    <cellStyle name="60% - アクセント 2" xfId="14" builtinId="36" customBuiltin="1"/>
    <cellStyle name="60% - アクセント 2 2" xfId="69" xr:uid="{00000000-0005-0000-0000-0000B7000000}"/>
    <cellStyle name="60% - アクセント 2 2 2" xfId="176" xr:uid="{00000000-0005-0000-0000-0000B8000000}"/>
    <cellStyle name="60% - アクセント 2 2 3" xfId="348" xr:uid="{00000000-0005-0000-0000-0000B9000000}"/>
    <cellStyle name="60% - アクセント 2 2 4" xfId="429" xr:uid="{00000000-0005-0000-0000-0000BA000000}"/>
    <cellStyle name="60% - アクセント 2 3" xfId="220" xr:uid="{00000000-0005-0000-0000-0000BB000000}"/>
    <cellStyle name="60% - アクセント 2 3 2" xfId="311" xr:uid="{00000000-0005-0000-0000-0000BC000000}"/>
    <cellStyle name="60% - アクセント 2 3 3" xfId="706" xr:uid="{00000000-0005-0000-0000-0000BD000000}"/>
    <cellStyle name="60% - アクセント 2 4" xfId="349" xr:uid="{00000000-0005-0000-0000-0000BE000000}"/>
    <cellStyle name="60% - アクセント 2 4 2" xfId="580" xr:uid="{00000000-0005-0000-0000-0000BF000000}"/>
    <cellStyle name="60% - アクセント 2 5" xfId="428" xr:uid="{00000000-0005-0000-0000-0000C0000000}"/>
    <cellStyle name="60% - アクセント 2 5 2" xfId="648" xr:uid="{00000000-0005-0000-0000-0000C1000000}"/>
    <cellStyle name="60% - アクセント 2 5 3" xfId="740" xr:uid="{00000000-0005-0000-0000-0000C2000000}"/>
    <cellStyle name="60% - アクセント 2 6" xfId="519" xr:uid="{00000000-0005-0000-0000-0000C3000000}"/>
    <cellStyle name="60% - アクセント 3" xfId="15" builtinId="40" customBuiltin="1"/>
    <cellStyle name="60% - アクセント 3 2" xfId="71" xr:uid="{00000000-0005-0000-0000-0000C5000000}"/>
    <cellStyle name="60% - アクセント 3 2 2" xfId="193" xr:uid="{00000000-0005-0000-0000-0000C6000000}"/>
    <cellStyle name="60% - アクセント 3 2 3" xfId="346" xr:uid="{00000000-0005-0000-0000-0000C7000000}"/>
    <cellStyle name="60% - アクセント 3 2 4" xfId="431" xr:uid="{00000000-0005-0000-0000-0000C8000000}"/>
    <cellStyle name="60% - アクセント 3 3" xfId="216" xr:uid="{00000000-0005-0000-0000-0000C9000000}"/>
    <cellStyle name="60% - アクセント 3 3 2" xfId="307" xr:uid="{00000000-0005-0000-0000-0000CA000000}"/>
    <cellStyle name="60% - アクセント 3 3 3" xfId="703" xr:uid="{00000000-0005-0000-0000-0000CB000000}"/>
    <cellStyle name="60% - アクセント 3 4" xfId="347" xr:uid="{00000000-0005-0000-0000-0000CC000000}"/>
    <cellStyle name="60% - アクセント 3 4 2" xfId="587" xr:uid="{00000000-0005-0000-0000-0000CD000000}"/>
    <cellStyle name="60% - アクセント 3 5" xfId="430" xr:uid="{00000000-0005-0000-0000-0000CE000000}"/>
    <cellStyle name="60% - アクセント 3 5 2" xfId="647" xr:uid="{00000000-0005-0000-0000-0000CF000000}"/>
    <cellStyle name="60% - アクセント 3 5 3" xfId="742" xr:uid="{00000000-0005-0000-0000-0000D0000000}"/>
    <cellStyle name="60% - アクセント 3 6" xfId="516" xr:uid="{00000000-0005-0000-0000-0000D1000000}"/>
    <cellStyle name="60% - アクセント 4" xfId="16" builtinId="44" customBuiltin="1"/>
    <cellStyle name="60% - アクセント 4 2" xfId="73" xr:uid="{00000000-0005-0000-0000-0000D3000000}"/>
    <cellStyle name="60% - アクセント 4 2 2" xfId="175" xr:uid="{00000000-0005-0000-0000-0000D4000000}"/>
    <cellStyle name="60% - アクセント 4 2 3" xfId="344" xr:uid="{00000000-0005-0000-0000-0000D5000000}"/>
    <cellStyle name="60% - アクセント 4 2 4" xfId="434" xr:uid="{00000000-0005-0000-0000-0000D6000000}"/>
    <cellStyle name="60% - アクセント 4 3" xfId="212" xr:uid="{00000000-0005-0000-0000-0000D7000000}"/>
    <cellStyle name="60% - アクセント 4 3 2" xfId="303" xr:uid="{00000000-0005-0000-0000-0000D8000000}"/>
    <cellStyle name="60% - アクセント 4 3 3" xfId="700" xr:uid="{00000000-0005-0000-0000-0000D9000000}"/>
    <cellStyle name="60% - アクセント 4 4" xfId="345" xr:uid="{00000000-0005-0000-0000-0000DA000000}"/>
    <cellStyle name="60% - アクセント 4 4 2" xfId="589" xr:uid="{00000000-0005-0000-0000-0000DB000000}"/>
    <cellStyle name="60% - アクセント 4 5" xfId="432" xr:uid="{00000000-0005-0000-0000-0000DC000000}"/>
    <cellStyle name="60% - アクセント 4 5 2" xfId="646" xr:uid="{00000000-0005-0000-0000-0000DD000000}"/>
    <cellStyle name="60% - アクセント 4 5 3" xfId="744" xr:uid="{00000000-0005-0000-0000-0000DE000000}"/>
    <cellStyle name="60% - アクセント 4 6" xfId="505" xr:uid="{00000000-0005-0000-0000-0000DF000000}"/>
    <cellStyle name="60% - アクセント 4 6 2" xfId="766" xr:uid="{00000000-0005-0000-0000-0000E0000000}"/>
    <cellStyle name="60% - アクセント 4 7" xfId="513" xr:uid="{00000000-0005-0000-0000-0000E1000000}"/>
    <cellStyle name="60% - アクセント 5" xfId="17" builtinId="48" customBuiltin="1"/>
    <cellStyle name="60% - アクセント 5 2" xfId="75" xr:uid="{00000000-0005-0000-0000-0000E3000000}"/>
    <cellStyle name="60% - アクセント 5 2 2" xfId="185" xr:uid="{00000000-0005-0000-0000-0000E4000000}"/>
    <cellStyle name="60% - アクセント 5 2 3" xfId="342" xr:uid="{00000000-0005-0000-0000-0000E5000000}"/>
    <cellStyle name="60% - アクセント 5 2 4" xfId="436" xr:uid="{00000000-0005-0000-0000-0000E6000000}"/>
    <cellStyle name="60% - アクセント 5 3" xfId="208" xr:uid="{00000000-0005-0000-0000-0000E7000000}"/>
    <cellStyle name="60% - アクセント 5 3 2" xfId="300" xr:uid="{00000000-0005-0000-0000-0000E8000000}"/>
    <cellStyle name="60% - アクセント 5 3 3" xfId="697" xr:uid="{00000000-0005-0000-0000-0000E9000000}"/>
    <cellStyle name="60% - アクセント 5 4" xfId="343" xr:uid="{00000000-0005-0000-0000-0000EA000000}"/>
    <cellStyle name="60% - アクセント 5 4 2" xfId="584" xr:uid="{00000000-0005-0000-0000-0000EB000000}"/>
    <cellStyle name="60% - アクセント 5 5" xfId="435" xr:uid="{00000000-0005-0000-0000-0000EC000000}"/>
    <cellStyle name="60% - アクセント 5 5 2" xfId="645" xr:uid="{00000000-0005-0000-0000-0000ED000000}"/>
    <cellStyle name="60% - アクセント 5 5 3" xfId="739" xr:uid="{00000000-0005-0000-0000-0000EE000000}"/>
    <cellStyle name="60% - アクセント 5 6" xfId="510" xr:uid="{00000000-0005-0000-0000-0000EF000000}"/>
    <cellStyle name="60% - アクセント 6" xfId="18" builtinId="52" customBuiltin="1"/>
    <cellStyle name="60% - アクセント 6 2" xfId="76" xr:uid="{00000000-0005-0000-0000-0000F1000000}"/>
    <cellStyle name="60% - アクセント 6 2 2" xfId="192" xr:uid="{00000000-0005-0000-0000-0000F2000000}"/>
    <cellStyle name="60% - アクセント 6 2 3" xfId="340" xr:uid="{00000000-0005-0000-0000-0000F3000000}"/>
    <cellStyle name="60% - アクセント 6 2 4" xfId="438" xr:uid="{00000000-0005-0000-0000-0000F4000000}"/>
    <cellStyle name="60% - アクセント 6 3" xfId="204" xr:uid="{00000000-0005-0000-0000-0000F5000000}"/>
    <cellStyle name="60% - アクセント 6 3 2" xfId="297" xr:uid="{00000000-0005-0000-0000-0000F6000000}"/>
    <cellStyle name="60% - アクセント 6 3 3" xfId="693" xr:uid="{00000000-0005-0000-0000-0000F7000000}"/>
    <cellStyle name="60% - アクセント 6 4" xfId="341" xr:uid="{00000000-0005-0000-0000-0000F8000000}"/>
    <cellStyle name="60% - アクセント 6 4 2" xfId="585" xr:uid="{00000000-0005-0000-0000-0000F9000000}"/>
    <cellStyle name="60% - アクセント 6 5" xfId="437" xr:uid="{00000000-0005-0000-0000-0000FA000000}"/>
    <cellStyle name="60% - アクセント 6 5 2" xfId="644" xr:uid="{00000000-0005-0000-0000-0000FB000000}"/>
    <cellStyle name="60% - アクセント 6 5 3" xfId="747" xr:uid="{00000000-0005-0000-0000-0000FC000000}"/>
    <cellStyle name="60% - アクセント 6 6" xfId="507" xr:uid="{00000000-0005-0000-0000-0000FD000000}"/>
    <cellStyle name="Accent" xfId="499" xr:uid="{00000000-0005-0000-0000-0000FE000000}"/>
    <cellStyle name="Accent 1" xfId="498" xr:uid="{00000000-0005-0000-0000-0000FF000000}"/>
    <cellStyle name="Accent 2" xfId="497" xr:uid="{00000000-0005-0000-0000-000000010000}"/>
    <cellStyle name="Accent 3" xfId="496" xr:uid="{00000000-0005-0000-0000-000001010000}"/>
    <cellStyle name="Bad" xfId="495" xr:uid="{00000000-0005-0000-0000-000002010000}"/>
    <cellStyle name="Error" xfId="494" xr:uid="{00000000-0005-0000-0000-000003010000}"/>
    <cellStyle name="Excel Built-in Comma [0]" xfId="77" xr:uid="{00000000-0005-0000-0000-000004010000}"/>
    <cellStyle name="Excel Built-in Comma [0] 2" xfId="259" xr:uid="{00000000-0005-0000-0000-000005010000}"/>
    <cellStyle name="Excel Built-in Comma [0] 2 2" xfId="504" xr:uid="{00000000-0005-0000-0000-000006010000}"/>
    <cellStyle name="Excel Built-in Currency [0]" xfId="160" xr:uid="{00000000-0005-0000-0000-000007010000}"/>
    <cellStyle name="Excel Built-in Currency [0] 2" xfId="751" xr:uid="{00000000-0005-0000-0000-000008010000}"/>
    <cellStyle name="Excel Built-in Explanatory Text" xfId="78" xr:uid="{00000000-0005-0000-0000-000009010000}"/>
    <cellStyle name="Excel Built-in Explanatory Text 2" xfId="161" xr:uid="{00000000-0005-0000-0000-00000A010000}"/>
    <cellStyle name="Excel Built-in Explanatory Text 3" xfId="752" xr:uid="{00000000-0005-0000-0000-00000B010000}"/>
    <cellStyle name="Footnote" xfId="503" xr:uid="{00000000-0005-0000-0000-00000C010000}"/>
    <cellStyle name="Good" xfId="502" xr:uid="{00000000-0005-0000-0000-00000D010000}"/>
    <cellStyle name="Heading" xfId="501" xr:uid="{00000000-0005-0000-0000-00000E010000}"/>
    <cellStyle name="Heading 1" xfId="500" xr:uid="{00000000-0005-0000-0000-00000F010000}"/>
    <cellStyle name="Heading 2" xfId="493" xr:uid="{00000000-0005-0000-0000-000010010000}"/>
    <cellStyle name="Neutral" xfId="492" xr:uid="{00000000-0005-0000-0000-000011010000}"/>
    <cellStyle name="Note" xfId="491" xr:uid="{00000000-0005-0000-0000-000012010000}"/>
    <cellStyle name="Note 2" xfId="545" xr:uid="{00000000-0005-0000-0000-000013010000}"/>
    <cellStyle name="Note 2 2" xfId="1158" xr:uid="{00000000-0005-0000-0000-000014010000}"/>
    <cellStyle name="Note 2 3" xfId="1074" xr:uid="{00000000-0005-0000-0000-000015010000}"/>
    <cellStyle name="Note 2 4" xfId="1571" xr:uid="{00000000-0005-0000-0000-000016010000}"/>
    <cellStyle name="Note 3" xfId="573" xr:uid="{00000000-0005-0000-0000-000017010000}"/>
    <cellStyle name="Note 3 2" xfId="1186" xr:uid="{00000000-0005-0000-0000-000018010000}"/>
    <cellStyle name="Note 3 3" xfId="1431" xr:uid="{00000000-0005-0000-0000-000019010000}"/>
    <cellStyle name="Note 3 4" xfId="863" xr:uid="{00000000-0005-0000-0000-00001A010000}"/>
    <cellStyle name="Note 3 5" xfId="1119" xr:uid="{00000000-0005-0000-0000-00001B010000}"/>
    <cellStyle name="Note 3 6" xfId="1481" xr:uid="{00000000-0005-0000-0000-00001C010000}"/>
    <cellStyle name="Note 3 7" xfId="1437" xr:uid="{00000000-0005-0000-0000-00001D010000}"/>
    <cellStyle name="Note 3 8" xfId="1228" xr:uid="{00000000-0005-0000-0000-00001E010000}"/>
    <cellStyle name="Status" xfId="490" xr:uid="{00000000-0005-0000-0000-00001F010000}"/>
    <cellStyle name="Text" xfId="489" xr:uid="{00000000-0005-0000-0000-000020010000}"/>
    <cellStyle name="Warning" xfId="488" xr:uid="{00000000-0005-0000-0000-000021010000}"/>
    <cellStyle name="アクセント 1" xfId="19" builtinId="29" customBuiltin="1"/>
    <cellStyle name="アクセント 1 2" xfId="80" xr:uid="{00000000-0005-0000-0000-000023010000}"/>
    <cellStyle name="アクセント 1 2 2" xfId="191" xr:uid="{00000000-0005-0000-0000-000024010000}"/>
    <cellStyle name="アクセント 1 2 3" xfId="336" xr:uid="{00000000-0005-0000-0000-000025010000}"/>
    <cellStyle name="アクセント 1 2 4" xfId="410" xr:uid="{00000000-0005-0000-0000-000026010000}"/>
    <cellStyle name="アクセント 1 3" xfId="227" xr:uid="{00000000-0005-0000-0000-000027010000}"/>
    <cellStyle name="アクセント 1 4" xfId="337" xr:uid="{00000000-0005-0000-0000-000028010000}"/>
    <cellStyle name="アクセント 1 4 2" xfId="590" xr:uid="{00000000-0005-0000-0000-000029010000}"/>
    <cellStyle name="アクセント 1 5" xfId="411" xr:uid="{00000000-0005-0000-0000-00002A010000}"/>
    <cellStyle name="アクセント 1 5 2" xfId="643" xr:uid="{00000000-0005-0000-0000-00002B010000}"/>
    <cellStyle name="アクセント 1 5 3" xfId="753" xr:uid="{00000000-0005-0000-0000-00002C010000}"/>
    <cellStyle name="アクセント 2" xfId="20" builtinId="33" customBuiltin="1"/>
    <cellStyle name="アクセント 2 2" xfId="82" xr:uid="{00000000-0005-0000-0000-00002E010000}"/>
    <cellStyle name="アクセント 2 2 2" xfId="184" xr:uid="{00000000-0005-0000-0000-00002F010000}"/>
    <cellStyle name="アクセント 2 2 3" xfId="334" xr:uid="{00000000-0005-0000-0000-000030010000}"/>
    <cellStyle name="アクセント 2 2 4" xfId="408" xr:uid="{00000000-0005-0000-0000-000031010000}"/>
    <cellStyle name="アクセント 2 3" xfId="223" xr:uid="{00000000-0005-0000-0000-000032010000}"/>
    <cellStyle name="アクセント 2 4" xfId="335" xr:uid="{00000000-0005-0000-0000-000033010000}"/>
    <cellStyle name="アクセント 2 4 2" xfId="588" xr:uid="{00000000-0005-0000-0000-000034010000}"/>
    <cellStyle name="アクセント 2 5" xfId="409" xr:uid="{00000000-0005-0000-0000-000035010000}"/>
    <cellStyle name="アクセント 2 5 2" xfId="642" xr:uid="{00000000-0005-0000-0000-000036010000}"/>
    <cellStyle name="アクセント 2 5 3" xfId="754" xr:uid="{00000000-0005-0000-0000-000037010000}"/>
    <cellStyle name="アクセント 3" xfId="21" builtinId="37" customBuiltin="1"/>
    <cellStyle name="アクセント 3 2" xfId="84" xr:uid="{00000000-0005-0000-0000-000039010000}"/>
    <cellStyle name="アクセント 3 2 2" xfId="173" xr:uid="{00000000-0005-0000-0000-00003A010000}"/>
    <cellStyle name="アクセント 3 2 3" xfId="332" xr:uid="{00000000-0005-0000-0000-00003B010000}"/>
    <cellStyle name="アクセント 3 2 4" xfId="407" xr:uid="{00000000-0005-0000-0000-00003C010000}"/>
    <cellStyle name="アクセント 3 3" xfId="219" xr:uid="{00000000-0005-0000-0000-00003D010000}"/>
    <cellStyle name="アクセント 3 4" xfId="333" xr:uid="{00000000-0005-0000-0000-00003E010000}"/>
    <cellStyle name="アクセント 3 4 2" xfId="583" xr:uid="{00000000-0005-0000-0000-00003F010000}"/>
    <cellStyle name="アクセント 3 5" xfId="455" xr:uid="{00000000-0005-0000-0000-000040010000}"/>
    <cellStyle name="アクセント 3 5 2" xfId="641" xr:uid="{00000000-0005-0000-0000-000041010000}"/>
    <cellStyle name="アクセント 3 5 3" xfId="755" xr:uid="{00000000-0005-0000-0000-000042010000}"/>
    <cellStyle name="アクセント 4" xfId="22" builtinId="41" customBuiltin="1"/>
    <cellStyle name="アクセント 4 2" xfId="86" xr:uid="{00000000-0005-0000-0000-000044010000}"/>
    <cellStyle name="アクセント 4 2 2" xfId="190" xr:uid="{00000000-0005-0000-0000-000045010000}"/>
    <cellStyle name="アクセント 4 2 3" xfId="330" xr:uid="{00000000-0005-0000-0000-000046010000}"/>
    <cellStyle name="アクセント 4 2 4" xfId="440" xr:uid="{00000000-0005-0000-0000-000047010000}"/>
    <cellStyle name="アクセント 4 3" xfId="215" xr:uid="{00000000-0005-0000-0000-000048010000}"/>
    <cellStyle name="アクセント 4 4" xfId="331" xr:uid="{00000000-0005-0000-0000-000049010000}"/>
    <cellStyle name="アクセント 4 4 2" xfId="581" xr:uid="{00000000-0005-0000-0000-00004A010000}"/>
    <cellStyle name="アクセント 4 5" xfId="439" xr:uid="{00000000-0005-0000-0000-00004B010000}"/>
    <cellStyle name="アクセント 4 5 2" xfId="640" xr:uid="{00000000-0005-0000-0000-00004C010000}"/>
    <cellStyle name="アクセント 4 5 3" xfId="756" xr:uid="{00000000-0005-0000-0000-00004D010000}"/>
    <cellStyle name="アクセント 4 6" xfId="506" xr:uid="{00000000-0005-0000-0000-00004E010000}"/>
    <cellStyle name="アクセント 4 6 2" xfId="746" xr:uid="{00000000-0005-0000-0000-00004F010000}"/>
    <cellStyle name="アクセント 5" xfId="23" builtinId="45" customBuiltin="1"/>
    <cellStyle name="アクセント 5 2" xfId="88" xr:uid="{00000000-0005-0000-0000-000051010000}"/>
    <cellStyle name="アクセント 5 2 2" xfId="172" xr:uid="{00000000-0005-0000-0000-000052010000}"/>
    <cellStyle name="アクセント 5 2 3" xfId="328" xr:uid="{00000000-0005-0000-0000-000053010000}"/>
    <cellStyle name="アクセント 5 2 4" xfId="442" xr:uid="{00000000-0005-0000-0000-000054010000}"/>
    <cellStyle name="アクセント 5 3" xfId="211" xr:uid="{00000000-0005-0000-0000-000055010000}"/>
    <cellStyle name="アクセント 5 4" xfId="329" xr:uid="{00000000-0005-0000-0000-000056010000}"/>
    <cellStyle name="アクセント 5 4 2" xfId="591" xr:uid="{00000000-0005-0000-0000-000057010000}"/>
    <cellStyle name="アクセント 5 5" xfId="441" xr:uid="{00000000-0005-0000-0000-000058010000}"/>
    <cellStyle name="アクセント 5 5 2" xfId="639" xr:uid="{00000000-0005-0000-0000-000059010000}"/>
    <cellStyle name="アクセント 5 5 3" xfId="757" xr:uid="{00000000-0005-0000-0000-00005A010000}"/>
    <cellStyle name="アクセント 6" xfId="24" builtinId="49" customBuiltin="1"/>
    <cellStyle name="アクセント 6 2" xfId="90" xr:uid="{00000000-0005-0000-0000-00005C010000}"/>
    <cellStyle name="アクセント 6 2 2" xfId="189" xr:uid="{00000000-0005-0000-0000-00005D010000}"/>
    <cellStyle name="アクセント 6 2 3" xfId="326" xr:uid="{00000000-0005-0000-0000-00005E010000}"/>
    <cellStyle name="アクセント 6 2 4" xfId="456" xr:uid="{00000000-0005-0000-0000-00005F010000}"/>
    <cellStyle name="アクセント 6 3" xfId="207" xr:uid="{00000000-0005-0000-0000-000060010000}"/>
    <cellStyle name="アクセント 6 4" xfId="327" xr:uid="{00000000-0005-0000-0000-000061010000}"/>
    <cellStyle name="アクセント 6 4 2" xfId="586" xr:uid="{00000000-0005-0000-0000-000062010000}"/>
    <cellStyle name="アクセント 6 5" xfId="443" xr:uid="{00000000-0005-0000-0000-000063010000}"/>
    <cellStyle name="アクセント 6 5 2" xfId="638" xr:uid="{00000000-0005-0000-0000-000064010000}"/>
    <cellStyle name="アクセント 6 5 3" xfId="758" xr:uid="{00000000-0005-0000-0000-000065010000}"/>
    <cellStyle name="タイトル" xfId="25" builtinId="15" customBuiltin="1"/>
    <cellStyle name="タイトル 2" xfId="243" xr:uid="{00000000-0005-0000-0000-000067010000}"/>
    <cellStyle name="タイトル 3" xfId="383" xr:uid="{00000000-0005-0000-0000-000068010000}"/>
    <cellStyle name="タイトル 4" xfId="457" xr:uid="{00000000-0005-0000-0000-000069010000}"/>
    <cellStyle name="タイトル 4 2" xfId="637" xr:uid="{00000000-0005-0000-0000-00006A010000}"/>
    <cellStyle name="タイトル 4 3" xfId="750" xr:uid="{00000000-0005-0000-0000-00006B010000}"/>
    <cellStyle name="チェック セル" xfId="26" builtinId="23" customBuiltin="1"/>
    <cellStyle name="チェック セル 2" xfId="93" xr:uid="{00000000-0005-0000-0000-00006D010000}"/>
    <cellStyle name="チェック セル 2 2" xfId="171" xr:uid="{00000000-0005-0000-0000-00006E010000}"/>
    <cellStyle name="チェック セル 2 3" xfId="378" xr:uid="{00000000-0005-0000-0000-00006F010000}"/>
    <cellStyle name="チェック セル 2 4" xfId="459" xr:uid="{00000000-0005-0000-0000-000070010000}"/>
    <cellStyle name="チェック セル 3" xfId="232" xr:uid="{00000000-0005-0000-0000-000071010000}"/>
    <cellStyle name="チェック セル 4" xfId="377" xr:uid="{00000000-0005-0000-0000-000072010000}"/>
    <cellStyle name="チェック セル 4 2" xfId="597" xr:uid="{00000000-0005-0000-0000-000073010000}"/>
    <cellStyle name="チェック セル 5" xfId="458" xr:uid="{00000000-0005-0000-0000-000074010000}"/>
    <cellStyle name="チェック セル 5 2" xfId="636" xr:uid="{00000000-0005-0000-0000-000075010000}"/>
    <cellStyle name="チェック セル 5 3" xfId="759" xr:uid="{00000000-0005-0000-0000-000076010000}"/>
    <cellStyle name="どちらでもない" xfId="27" builtinId="28" customBuiltin="1"/>
    <cellStyle name="どちらでもない 2" xfId="94" xr:uid="{00000000-0005-0000-0000-000078010000}"/>
    <cellStyle name="どちらでもない 2 2" xfId="174" xr:uid="{00000000-0005-0000-0000-000079010000}"/>
    <cellStyle name="どちらでもない 2 3" xfId="338" xr:uid="{00000000-0005-0000-0000-00007A010000}"/>
    <cellStyle name="どちらでもない 2 4" xfId="461" xr:uid="{00000000-0005-0000-0000-00007B010000}"/>
    <cellStyle name="どちらでもない 3" xfId="236" xr:uid="{00000000-0005-0000-0000-00007C010000}"/>
    <cellStyle name="どちらでもない 4" xfId="339" xr:uid="{00000000-0005-0000-0000-00007D010000}"/>
    <cellStyle name="どちらでもない 4 2" xfId="598" xr:uid="{00000000-0005-0000-0000-00007E010000}"/>
    <cellStyle name="どちらでもない 5" xfId="460" xr:uid="{00000000-0005-0000-0000-00007F010000}"/>
    <cellStyle name="どちらでもない 5 2" xfId="635" xr:uid="{00000000-0005-0000-0000-000080010000}"/>
    <cellStyle name="どちらでもない 5 3" xfId="764" xr:uid="{00000000-0005-0000-0000-000081010000}"/>
    <cellStyle name="パーセント 2" xfId="785" xr:uid="{00000000-0005-0000-0000-000082010000}"/>
    <cellStyle name="ハイパーリンク 2" xfId="162" xr:uid="{00000000-0005-0000-0000-000083010000}"/>
    <cellStyle name="ハイパーリンク 2 2" xfId="776" xr:uid="{00000000-0005-0000-0000-000084010000}"/>
    <cellStyle name="ハイパーリンク 3" xfId="183" xr:uid="{00000000-0005-0000-0000-000085010000}"/>
    <cellStyle name="ハイパーリンク 4" xfId="397" xr:uid="{00000000-0005-0000-0000-000086010000}"/>
    <cellStyle name="ハイパーリンク 4 2" xfId="574" xr:uid="{00000000-0005-0000-0000-000087010000}"/>
    <cellStyle name="ハイパーリンク 5" xfId="406" xr:uid="{00000000-0005-0000-0000-000088010000}"/>
    <cellStyle name="ハイパーリンク 5 2" xfId="599" xr:uid="{00000000-0005-0000-0000-000089010000}"/>
    <cellStyle name="ハイパーリンク 5 3" xfId="781" xr:uid="{00000000-0005-0000-0000-00008A010000}"/>
    <cellStyle name="ハイパーリンク 6" xfId="462" xr:uid="{00000000-0005-0000-0000-00008B010000}"/>
    <cellStyle name="ハイパーリンク 6 2" xfId="634" xr:uid="{00000000-0005-0000-0000-00008C010000}"/>
    <cellStyle name="メモ" xfId="28" builtinId="10" customBuiltin="1"/>
    <cellStyle name="メモ 2" xfId="96" xr:uid="{00000000-0005-0000-0000-00008E010000}"/>
    <cellStyle name="メモ 2 2" xfId="121" xr:uid="{00000000-0005-0000-0000-00008F010000}"/>
    <cellStyle name="メモ 2 2 10" xfId="825" xr:uid="{00000000-0005-0000-0000-000090010000}"/>
    <cellStyle name="メモ 2 2 2" xfId="203" xr:uid="{00000000-0005-0000-0000-000091010000}"/>
    <cellStyle name="メモ 2 2 3" xfId="139" xr:uid="{00000000-0005-0000-0000-000092010000}"/>
    <cellStyle name="メモ 2 2 3 2" xfId="843" xr:uid="{00000000-0005-0000-0000-000093010000}"/>
    <cellStyle name="メモ 2 2 3 3" xfId="1021" xr:uid="{00000000-0005-0000-0000-000094010000}"/>
    <cellStyle name="メモ 2 2 3 4" xfId="1655" xr:uid="{00000000-0005-0000-0000-000095010000}"/>
    <cellStyle name="メモ 2 2 3 5" xfId="861" xr:uid="{00000000-0005-0000-0000-000096010000}"/>
    <cellStyle name="メモ 2 2 4" xfId="249" xr:uid="{00000000-0005-0000-0000-000097010000}"/>
    <cellStyle name="メモ 2 2 4 2" xfId="923" xr:uid="{00000000-0005-0000-0000-000098010000}"/>
    <cellStyle name="メモ 2 2 4 3" xfId="991" xr:uid="{00000000-0005-0000-0000-000099010000}"/>
    <cellStyle name="メモ 2 2 4 4" xfId="1318" xr:uid="{00000000-0005-0000-0000-00009A010000}"/>
    <cellStyle name="メモ 2 2 4 5" xfId="1503" xr:uid="{00000000-0005-0000-0000-00009B010000}"/>
    <cellStyle name="メモ 2 2 5" xfId="274" xr:uid="{00000000-0005-0000-0000-00009C010000}"/>
    <cellStyle name="メモ 2 2 5 2" xfId="946" xr:uid="{00000000-0005-0000-0000-00009D010000}"/>
    <cellStyle name="メモ 2 2 5 3" xfId="1362" xr:uid="{00000000-0005-0000-0000-00009E010000}"/>
    <cellStyle name="メモ 2 2 5 4" xfId="913" xr:uid="{00000000-0005-0000-0000-00009F010000}"/>
    <cellStyle name="メモ 2 2 6" xfId="292" xr:uid="{00000000-0005-0000-0000-0000A0010000}"/>
    <cellStyle name="メモ 2 2 6 2" xfId="963" xr:uid="{00000000-0005-0000-0000-0000A1010000}"/>
    <cellStyle name="メモ 2 2 6 3" xfId="1546" xr:uid="{00000000-0005-0000-0000-0000A2010000}"/>
    <cellStyle name="メモ 2 2 6 4" xfId="1660" xr:uid="{00000000-0005-0000-0000-0000A3010000}"/>
    <cellStyle name="メモ 2 2 7" xfId="560" xr:uid="{00000000-0005-0000-0000-0000A4010000}"/>
    <cellStyle name="メモ 2 2 7 2" xfId="1173" xr:uid="{00000000-0005-0000-0000-0000A5010000}"/>
    <cellStyle name="メモ 2 2 7 3" xfId="1051" xr:uid="{00000000-0005-0000-0000-0000A6010000}"/>
    <cellStyle name="メモ 2 2 7 4" xfId="873" xr:uid="{00000000-0005-0000-0000-0000A7010000}"/>
    <cellStyle name="メモ 2 2 7 5" xfId="1376" xr:uid="{00000000-0005-0000-0000-0000A8010000}"/>
    <cellStyle name="メモ 2 2 7 6" xfId="1409" xr:uid="{00000000-0005-0000-0000-0000A9010000}"/>
    <cellStyle name="メモ 2 2 7 7" xfId="1642" xr:uid="{00000000-0005-0000-0000-0000AA010000}"/>
    <cellStyle name="メモ 2 2 7 8" xfId="1357" xr:uid="{00000000-0005-0000-0000-0000AB010000}"/>
    <cellStyle name="メモ 2 2 8" xfId="672" xr:uid="{00000000-0005-0000-0000-0000AC010000}"/>
    <cellStyle name="メモ 2 2 8 2" xfId="1257" xr:uid="{00000000-0005-0000-0000-0000AD010000}"/>
    <cellStyle name="メモ 2 2 8 3" xfId="1114" xr:uid="{00000000-0005-0000-0000-0000AE010000}"/>
    <cellStyle name="メモ 2 2 8 4" xfId="1122" xr:uid="{00000000-0005-0000-0000-0000AF010000}"/>
    <cellStyle name="メモ 2 2 8 5" xfId="1535" xr:uid="{00000000-0005-0000-0000-0000B0010000}"/>
    <cellStyle name="メモ 2 2 8 6" xfId="1071" xr:uid="{00000000-0005-0000-0000-0000B1010000}"/>
    <cellStyle name="メモ 2 2 8 7" xfId="1654" xr:uid="{00000000-0005-0000-0000-0000B2010000}"/>
    <cellStyle name="メモ 2 2 8 8" xfId="1732" xr:uid="{00000000-0005-0000-0000-0000B3010000}"/>
    <cellStyle name="メモ 2 2 9" xfId="664" xr:uid="{00000000-0005-0000-0000-0000B4010000}"/>
    <cellStyle name="メモ 2 2 9 2" xfId="1249" xr:uid="{00000000-0005-0000-0000-0000B5010000}"/>
    <cellStyle name="メモ 2 2 9 3" xfId="1295" xr:uid="{00000000-0005-0000-0000-0000B6010000}"/>
    <cellStyle name="メモ 2 2 9 4" xfId="1082" xr:uid="{00000000-0005-0000-0000-0000B7010000}"/>
    <cellStyle name="メモ 2 2 9 5" xfId="1090" xr:uid="{00000000-0005-0000-0000-0000B8010000}"/>
    <cellStyle name="メモ 2 2 9 6" xfId="70" xr:uid="{00000000-0005-0000-0000-0000B9010000}"/>
    <cellStyle name="メモ 2 2 9 7" xfId="1492" xr:uid="{00000000-0005-0000-0000-0000BA010000}"/>
    <cellStyle name="メモ 2 2 9 8" xfId="1725" xr:uid="{00000000-0005-0000-0000-0000BB010000}"/>
    <cellStyle name="メモ 2 3" xfId="118" xr:uid="{00000000-0005-0000-0000-0000BC010000}"/>
    <cellStyle name="メモ 2 3 2" xfId="136" xr:uid="{00000000-0005-0000-0000-0000BD010000}"/>
    <cellStyle name="メモ 2 3 2 2" xfId="840" xr:uid="{00000000-0005-0000-0000-0000BE010000}"/>
    <cellStyle name="メモ 2 3 2 3" xfId="1341" xr:uid="{00000000-0005-0000-0000-0000BF010000}"/>
    <cellStyle name="メモ 2 3 2 4" xfId="1569" xr:uid="{00000000-0005-0000-0000-0000C0010000}"/>
    <cellStyle name="メモ 2 3 2 5" xfId="1405" xr:uid="{00000000-0005-0000-0000-0000C1010000}"/>
    <cellStyle name="メモ 2 3 3" xfId="271" xr:uid="{00000000-0005-0000-0000-0000C2010000}"/>
    <cellStyle name="メモ 2 3 3 2" xfId="943" xr:uid="{00000000-0005-0000-0000-0000C3010000}"/>
    <cellStyle name="メモ 2 3 3 3" xfId="887" xr:uid="{00000000-0005-0000-0000-0000C4010000}"/>
    <cellStyle name="メモ 2 3 3 4" xfId="1633" xr:uid="{00000000-0005-0000-0000-0000C5010000}"/>
    <cellStyle name="メモ 2 3 4" xfId="268" xr:uid="{00000000-0005-0000-0000-0000C6010000}"/>
    <cellStyle name="メモ 2 3 4 2" xfId="940" xr:uid="{00000000-0005-0000-0000-0000C7010000}"/>
    <cellStyle name="メモ 2 3 4 3" xfId="1330" xr:uid="{00000000-0005-0000-0000-0000C8010000}"/>
    <cellStyle name="メモ 2 3 4 4" xfId="1236" xr:uid="{00000000-0005-0000-0000-0000C9010000}"/>
    <cellStyle name="メモ 2 3 5" xfId="557" xr:uid="{00000000-0005-0000-0000-0000CA010000}"/>
    <cellStyle name="メモ 2 3 5 2" xfId="1170" xr:uid="{00000000-0005-0000-0000-0000CB010000}"/>
    <cellStyle name="メモ 2 3 5 3" xfId="888" xr:uid="{00000000-0005-0000-0000-0000CC010000}"/>
    <cellStyle name="メモ 2 3 5 4" xfId="1067" xr:uid="{00000000-0005-0000-0000-0000CD010000}"/>
    <cellStyle name="メモ 2 3 5 5" xfId="1015" xr:uid="{00000000-0005-0000-0000-0000CE010000}"/>
    <cellStyle name="メモ 2 3 5 6" xfId="1578" xr:uid="{00000000-0005-0000-0000-0000CF010000}"/>
    <cellStyle name="メモ 2 3 5 7" xfId="1545" xr:uid="{00000000-0005-0000-0000-0000D0010000}"/>
    <cellStyle name="メモ 2 3 5 8" xfId="1234" xr:uid="{00000000-0005-0000-0000-0000D1010000}"/>
    <cellStyle name="メモ 2 3 6" xfId="669" xr:uid="{00000000-0005-0000-0000-0000D2010000}"/>
    <cellStyle name="メモ 2 3 6 2" xfId="1254" xr:uid="{00000000-0005-0000-0000-0000D3010000}"/>
    <cellStyle name="メモ 2 3 6 3" xfId="1358" xr:uid="{00000000-0005-0000-0000-0000D4010000}"/>
    <cellStyle name="メモ 2 3 6 4" xfId="900" xr:uid="{00000000-0005-0000-0000-0000D5010000}"/>
    <cellStyle name="メモ 2 3 6 5" xfId="1544" xr:uid="{00000000-0005-0000-0000-0000D6010000}"/>
    <cellStyle name="メモ 2 3 6 6" xfId="1645" xr:uid="{00000000-0005-0000-0000-0000D7010000}"/>
    <cellStyle name="メモ 2 3 6 7" xfId="1121" xr:uid="{00000000-0005-0000-0000-0000D8010000}"/>
    <cellStyle name="メモ 2 3 6 8" xfId="1729" xr:uid="{00000000-0005-0000-0000-0000D9010000}"/>
    <cellStyle name="メモ 2 3 7" xfId="728" xr:uid="{00000000-0005-0000-0000-0000DA010000}"/>
    <cellStyle name="メモ 2 3 7 2" xfId="1307" xr:uid="{00000000-0005-0000-0000-0000DB010000}"/>
    <cellStyle name="メモ 2 3 7 3" xfId="881" xr:uid="{00000000-0005-0000-0000-0000DC010000}"/>
    <cellStyle name="メモ 2 3 7 4" xfId="1115" xr:uid="{00000000-0005-0000-0000-0000DD010000}"/>
    <cellStyle name="メモ 2 3 7 5" xfId="1595" xr:uid="{00000000-0005-0000-0000-0000DE010000}"/>
    <cellStyle name="メモ 2 3 7 6" xfId="1616" xr:uid="{00000000-0005-0000-0000-0000DF010000}"/>
    <cellStyle name="メモ 2 3 7 7" xfId="1692" xr:uid="{00000000-0005-0000-0000-0000E0010000}"/>
    <cellStyle name="メモ 2 3 7 8" xfId="1763" xr:uid="{00000000-0005-0000-0000-0000E1010000}"/>
    <cellStyle name="メモ 2 3 8" xfId="822" xr:uid="{00000000-0005-0000-0000-0000E2010000}"/>
    <cellStyle name="メモ 2 4" xfId="380" xr:uid="{00000000-0005-0000-0000-0000E3010000}"/>
    <cellStyle name="メモ 2 4 2" xfId="533" xr:uid="{00000000-0005-0000-0000-0000E4010000}"/>
    <cellStyle name="メモ 2 4 2 2" xfId="1146" xr:uid="{00000000-0005-0000-0000-0000E5010000}"/>
    <cellStyle name="メモ 2 4 2 3" xfId="1026" xr:uid="{00000000-0005-0000-0000-0000E6010000}"/>
    <cellStyle name="メモ 2 4 2 4" xfId="1522" xr:uid="{00000000-0005-0000-0000-0000E7010000}"/>
    <cellStyle name="メモ 2 4 3" xfId="601" xr:uid="{00000000-0005-0000-0000-0000E8010000}"/>
    <cellStyle name="メモ 2 4 3 2" xfId="1204" xr:uid="{00000000-0005-0000-0000-0000E9010000}"/>
    <cellStyle name="メモ 2 4 3 3" xfId="1421" xr:uid="{00000000-0005-0000-0000-0000EA010000}"/>
    <cellStyle name="メモ 2 4 3 4" xfId="1483" xr:uid="{00000000-0005-0000-0000-0000EB010000}"/>
    <cellStyle name="メモ 2 4 3 5" xfId="1025" xr:uid="{00000000-0005-0000-0000-0000EC010000}"/>
    <cellStyle name="メモ 2 4 3 6" xfId="1640" xr:uid="{00000000-0005-0000-0000-0000ED010000}"/>
    <cellStyle name="メモ 2 4 3 7" xfId="68" xr:uid="{00000000-0005-0000-0000-0000EE010000}"/>
    <cellStyle name="メモ 2 4 3 8" xfId="1408" xr:uid="{00000000-0005-0000-0000-0000EF010000}"/>
    <cellStyle name="メモ 2 4 4" xfId="721" xr:uid="{00000000-0005-0000-0000-0000F0010000}"/>
    <cellStyle name="メモ 2 4 4 2" xfId="1300" xr:uid="{00000000-0005-0000-0000-0000F1010000}"/>
    <cellStyle name="メモ 2 4 4 3" xfId="102" xr:uid="{00000000-0005-0000-0000-0000F2010000}"/>
    <cellStyle name="メモ 2 4 4 4" xfId="53" xr:uid="{00000000-0005-0000-0000-0000F3010000}"/>
    <cellStyle name="メモ 2 4 4 5" xfId="1588" xr:uid="{00000000-0005-0000-0000-0000F4010000}"/>
    <cellStyle name="メモ 2 4 4 6" xfId="1426" xr:uid="{00000000-0005-0000-0000-0000F5010000}"/>
    <cellStyle name="メモ 2 4 4 7" xfId="1685" xr:uid="{00000000-0005-0000-0000-0000F6010000}"/>
    <cellStyle name="メモ 2 4 4 8" xfId="1756" xr:uid="{00000000-0005-0000-0000-0000F7010000}"/>
    <cellStyle name="メモ 2 4 5" xfId="659" xr:uid="{00000000-0005-0000-0000-0000F8010000}"/>
    <cellStyle name="メモ 2 4 5 2" xfId="1244" xr:uid="{00000000-0005-0000-0000-0000F9010000}"/>
    <cellStyle name="メモ 2 4 5 3" xfId="1000" xr:uid="{00000000-0005-0000-0000-0000FA010000}"/>
    <cellStyle name="メモ 2 4 5 4" xfId="1239" xr:uid="{00000000-0005-0000-0000-0000FB010000}"/>
    <cellStyle name="メモ 2 4 5 5" xfId="1216" xr:uid="{00000000-0005-0000-0000-0000FC010000}"/>
    <cellStyle name="メモ 2 4 5 6" xfId="899" xr:uid="{00000000-0005-0000-0000-0000FD010000}"/>
    <cellStyle name="メモ 2 4 5 7" xfId="97" xr:uid="{00000000-0005-0000-0000-0000FE010000}"/>
    <cellStyle name="メモ 2 4 5 8" xfId="1720" xr:uid="{00000000-0005-0000-0000-0000FF010000}"/>
    <cellStyle name="メモ 2 5" xfId="464" xr:uid="{00000000-0005-0000-0000-000000020000}"/>
    <cellStyle name="メモ 2 5 2" xfId="537" xr:uid="{00000000-0005-0000-0000-000001020000}"/>
    <cellStyle name="メモ 2 5 2 2" xfId="1150" xr:uid="{00000000-0005-0000-0000-000002020000}"/>
    <cellStyle name="メモ 2 5 2 3" xfId="1139" xr:uid="{00000000-0005-0000-0000-000003020000}"/>
    <cellStyle name="メモ 2 5 2 4" xfId="1034" xr:uid="{00000000-0005-0000-0000-000004020000}"/>
    <cellStyle name="メモ 2 5 3" xfId="1093" xr:uid="{00000000-0005-0000-0000-000005020000}"/>
    <cellStyle name="メモ 2 5 4" xfId="896" xr:uid="{00000000-0005-0000-0000-000006020000}"/>
    <cellStyle name="メモ 2 5 5" xfId="1270" xr:uid="{00000000-0005-0000-0000-000007020000}"/>
    <cellStyle name="メモ 2 6" xfId="547" xr:uid="{00000000-0005-0000-0000-000008020000}"/>
    <cellStyle name="メモ 2 6 2" xfId="1160" xr:uid="{00000000-0005-0000-0000-000009020000}"/>
    <cellStyle name="メモ 2 6 3" xfId="874" xr:uid="{00000000-0005-0000-0000-00000A020000}"/>
    <cellStyle name="メモ 2 6 4" xfId="1281" xr:uid="{00000000-0005-0000-0000-00000B020000}"/>
    <cellStyle name="メモ 2 6 5" xfId="1192" xr:uid="{00000000-0005-0000-0000-00000C020000}"/>
    <cellStyle name="メモ 2 6 6" xfId="1397" xr:uid="{00000000-0005-0000-0000-00000D020000}"/>
    <cellStyle name="メモ 2 6 7" xfId="1419" xr:uid="{00000000-0005-0000-0000-00000E020000}"/>
    <cellStyle name="メモ 2 6 8" xfId="1037" xr:uid="{00000000-0005-0000-0000-00000F020000}"/>
    <cellStyle name="メモ 3" xfId="120" xr:uid="{00000000-0005-0000-0000-000010020000}"/>
    <cellStyle name="メモ 3 10" xfId="824" xr:uid="{00000000-0005-0000-0000-000011020000}"/>
    <cellStyle name="メモ 3 2" xfId="230" xr:uid="{00000000-0005-0000-0000-000012020000}"/>
    <cellStyle name="メモ 3 2 2" xfId="319" xr:uid="{00000000-0005-0000-0000-000013020000}"/>
    <cellStyle name="メモ 3 2 3" xfId="712" xr:uid="{00000000-0005-0000-0000-000014020000}"/>
    <cellStyle name="メモ 3 3" xfId="138" xr:uid="{00000000-0005-0000-0000-000015020000}"/>
    <cellStyle name="メモ 3 3 2" xfId="842" xr:uid="{00000000-0005-0000-0000-000016020000}"/>
    <cellStyle name="メモ 3 3 3" xfId="1101" xr:uid="{00000000-0005-0000-0000-000017020000}"/>
    <cellStyle name="メモ 3 3 4" xfId="1008" xr:uid="{00000000-0005-0000-0000-000018020000}"/>
    <cellStyle name="メモ 3 3 5" xfId="961" xr:uid="{00000000-0005-0000-0000-000019020000}"/>
    <cellStyle name="メモ 3 4" xfId="248" xr:uid="{00000000-0005-0000-0000-00001A020000}"/>
    <cellStyle name="メモ 3 4 2" xfId="922" xr:uid="{00000000-0005-0000-0000-00001B020000}"/>
    <cellStyle name="メモ 3 4 3" xfId="1195" xr:uid="{00000000-0005-0000-0000-00001C020000}"/>
    <cellStyle name="メモ 3 4 4" xfId="1533" xr:uid="{00000000-0005-0000-0000-00001D020000}"/>
    <cellStyle name="メモ 3 4 5" xfId="1657" xr:uid="{00000000-0005-0000-0000-00001E020000}"/>
    <cellStyle name="メモ 3 5" xfId="273" xr:uid="{00000000-0005-0000-0000-00001F020000}"/>
    <cellStyle name="メモ 3 5 2" xfId="945" xr:uid="{00000000-0005-0000-0000-000020020000}"/>
    <cellStyle name="メモ 3 5 3" xfId="1103" xr:uid="{00000000-0005-0000-0000-000021020000}"/>
    <cellStyle name="メモ 3 5 4" xfId="1704" xr:uid="{00000000-0005-0000-0000-000022020000}"/>
    <cellStyle name="メモ 3 6" xfId="310" xr:uid="{00000000-0005-0000-0000-000023020000}"/>
    <cellStyle name="メモ 3 6 2" xfId="976" xr:uid="{00000000-0005-0000-0000-000024020000}"/>
    <cellStyle name="メモ 3 6 3" xfId="1311" xr:uid="{00000000-0005-0000-0000-000025020000}"/>
    <cellStyle name="メモ 3 6 4" xfId="1339" xr:uid="{00000000-0005-0000-0000-000026020000}"/>
    <cellStyle name="メモ 3 7" xfId="559" xr:uid="{00000000-0005-0000-0000-000027020000}"/>
    <cellStyle name="メモ 3 7 2" xfId="1172" xr:uid="{00000000-0005-0000-0000-000028020000}"/>
    <cellStyle name="メモ 3 7 3" xfId="1428" xr:uid="{00000000-0005-0000-0000-000029020000}"/>
    <cellStyle name="メモ 3 7 4" xfId="1351" xr:uid="{00000000-0005-0000-0000-00002A020000}"/>
    <cellStyle name="メモ 3 7 5" xfId="91" xr:uid="{00000000-0005-0000-0000-00002B020000}"/>
    <cellStyle name="メモ 3 7 6" xfId="1554" xr:uid="{00000000-0005-0000-0000-00002C020000}"/>
    <cellStyle name="メモ 3 7 7" xfId="1576" xr:uid="{00000000-0005-0000-0000-00002D020000}"/>
    <cellStyle name="メモ 3 7 8" xfId="1626" xr:uid="{00000000-0005-0000-0000-00002E020000}"/>
    <cellStyle name="メモ 3 8" xfId="671" xr:uid="{00000000-0005-0000-0000-00002F020000}"/>
    <cellStyle name="メモ 3 8 2" xfId="1256" xr:uid="{00000000-0005-0000-0000-000030020000}"/>
    <cellStyle name="メモ 3 8 3" xfId="1433" xr:uid="{00000000-0005-0000-0000-000031020000}"/>
    <cellStyle name="メモ 3 8 4" xfId="1282" xr:uid="{00000000-0005-0000-0000-000032020000}"/>
    <cellStyle name="メモ 3 8 5" xfId="1443" xr:uid="{00000000-0005-0000-0000-000033020000}"/>
    <cellStyle name="メモ 3 8 6" xfId="81" xr:uid="{00000000-0005-0000-0000-000034020000}"/>
    <cellStyle name="メモ 3 8 7" xfId="1129" xr:uid="{00000000-0005-0000-0000-000035020000}"/>
    <cellStyle name="メモ 3 8 8" xfId="1731" xr:uid="{00000000-0005-0000-0000-000036020000}"/>
    <cellStyle name="メモ 3 9" xfId="665" xr:uid="{00000000-0005-0000-0000-000037020000}"/>
    <cellStyle name="メモ 3 9 2" xfId="1250" xr:uid="{00000000-0005-0000-0000-000038020000}"/>
    <cellStyle name="メモ 3 9 3" xfId="1077" xr:uid="{00000000-0005-0000-0000-000039020000}"/>
    <cellStyle name="メモ 3 9 4" xfId="1530" xr:uid="{00000000-0005-0000-0000-00003A020000}"/>
    <cellStyle name="メモ 3 9 5" xfId="1416" xr:uid="{00000000-0005-0000-0000-00003B020000}"/>
    <cellStyle name="メモ 3 9 6" xfId="1493" xr:uid="{00000000-0005-0000-0000-00003C020000}"/>
    <cellStyle name="メモ 3 9 7" xfId="1135" xr:uid="{00000000-0005-0000-0000-00003D020000}"/>
    <cellStyle name="メモ 3 9 8" xfId="1726" xr:uid="{00000000-0005-0000-0000-00003E020000}"/>
    <cellStyle name="メモ 4" xfId="119" xr:uid="{00000000-0005-0000-0000-00003F020000}"/>
    <cellStyle name="メモ 4 2" xfId="137" xr:uid="{00000000-0005-0000-0000-000040020000}"/>
    <cellStyle name="メモ 4 2 2" xfId="841" xr:uid="{00000000-0005-0000-0000-000041020000}"/>
    <cellStyle name="メモ 4 2 3" xfId="1221" xr:uid="{00000000-0005-0000-0000-000042020000}"/>
    <cellStyle name="メモ 4 2 4" xfId="1278" xr:uid="{00000000-0005-0000-0000-000043020000}"/>
    <cellStyle name="メモ 4 2 5" xfId="1084" xr:uid="{00000000-0005-0000-0000-000044020000}"/>
    <cellStyle name="メモ 4 3" xfId="272" xr:uid="{00000000-0005-0000-0000-000045020000}"/>
    <cellStyle name="メモ 4 3 2" xfId="944" xr:uid="{00000000-0005-0000-0000-000046020000}"/>
    <cellStyle name="メモ 4 3 3" xfId="48" xr:uid="{00000000-0005-0000-0000-000047020000}"/>
    <cellStyle name="メモ 4 3 4" xfId="1504" xr:uid="{00000000-0005-0000-0000-000048020000}"/>
    <cellStyle name="メモ 4 4" xfId="267" xr:uid="{00000000-0005-0000-0000-000049020000}"/>
    <cellStyle name="メモ 4 4 2" xfId="939" xr:uid="{00000000-0005-0000-0000-00004A020000}"/>
    <cellStyle name="メモ 4 4 3" xfId="1606" xr:uid="{00000000-0005-0000-0000-00004B020000}"/>
    <cellStyle name="メモ 4 4 4" xfId="1014" xr:uid="{00000000-0005-0000-0000-00004C020000}"/>
    <cellStyle name="メモ 4 5" xfId="558" xr:uid="{00000000-0005-0000-0000-00004D020000}"/>
    <cellStyle name="メモ 4 5 2" xfId="1171" xr:uid="{00000000-0005-0000-0000-00004E020000}"/>
    <cellStyle name="メモ 4 5 3" xfId="882" xr:uid="{00000000-0005-0000-0000-00004F020000}"/>
    <cellStyle name="メモ 4 5 4" xfId="1011" xr:uid="{00000000-0005-0000-0000-000050020000}"/>
    <cellStyle name="メモ 4 5 5" xfId="72" xr:uid="{00000000-0005-0000-0000-000051020000}"/>
    <cellStyle name="メモ 4 5 6" xfId="1091" xr:uid="{00000000-0005-0000-0000-000052020000}"/>
    <cellStyle name="メモ 4 5 7" xfId="906" xr:uid="{00000000-0005-0000-0000-000053020000}"/>
    <cellStyle name="メモ 4 5 8" xfId="1675" xr:uid="{00000000-0005-0000-0000-000054020000}"/>
    <cellStyle name="メモ 4 6" xfId="670" xr:uid="{00000000-0005-0000-0000-000055020000}"/>
    <cellStyle name="メモ 4 6 2" xfId="1255" xr:uid="{00000000-0005-0000-0000-000056020000}"/>
    <cellStyle name="メモ 4 6 3" xfId="64" xr:uid="{00000000-0005-0000-0000-000057020000}"/>
    <cellStyle name="メモ 4 6 4" xfId="1323" xr:uid="{00000000-0005-0000-0000-000058020000}"/>
    <cellStyle name="メモ 4 6 5" xfId="969" xr:uid="{00000000-0005-0000-0000-000059020000}"/>
    <cellStyle name="メモ 4 6 6" xfId="1487" xr:uid="{00000000-0005-0000-0000-00005A020000}"/>
    <cellStyle name="メモ 4 6 7" xfId="1333" xr:uid="{00000000-0005-0000-0000-00005B020000}"/>
    <cellStyle name="メモ 4 6 8" xfId="1730" xr:uid="{00000000-0005-0000-0000-00005C020000}"/>
    <cellStyle name="メモ 4 7" xfId="690" xr:uid="{00000000-0005-0000-0000-00005D020000}"/>
    <cellStyle name="メモ 4 7 2" xfId="1273" xr:uid="{00000000-0005-0000-0000-00005E020000}"/>
    <cellStyle name="メモ 4 7 3" xfId="1205" xr:uid="{00000000-0005-0000-0000-00005F020000}"/>
    <cellStyle name="メモ 4 7 4" xfId="1117" xr:uid="{00000000-0005-0000-0000-000060020000}"/>
    <cellStyle name="メモ 4 7 5" xfId="1331" xr:uid="{00000000-0005-0000-0000-000061020000}"/>
    <cellStyle name="メモ 4 7 6" xfId="1621" xr:uid="{00000000-0005-0000-0000-000062020000}"/>
    <cellStyle name="メモ 4 7 7" xfId="907" xr:uid="{00000000-0005-0000-0000-000063020000}"/>
    <cellStyle name="メモ 4 7 8" xfId="1746" xr:uid="{00000000-0005-0000-0000-000064020000}"/>
    <cellStyle name="メモ 4 8" xfId="823" xr:uid="{00000000-0005-0000-0000-000065020000}"/>
    <cellStyle name="メモ 5" xfId="379" xr:uid="{00000000-0005-0000-0000-000066020000}"/>
    <cellStyle name="メモ 5 2" xfId="532" xr:uid="{00000000-0005-0000-0000-000067020000}"/>
    <cellStyle name="メモ 5 2 2" xfId="1145" xr:uid="{00000000-0005-0000-0000-000068020000}"/>
    <cellStyle name="メモ 5 2 3" xfId="1610" xr:uid="{00000000-0005-0000-0000-000069020000}"/>
    <cellStyle name="メモ 5 2 4" xfId="1485" xr:uid="{00000000-0005-0000-0000-00006A020000}"/>
    <cellStyle name="メモ 5 3" xfId="600" xr:uid="{00000000-0005-0000-0000-00006B020000}"/>
    <cellStyle name="メモ 5 3 2" xfId="1203" xr:uid="{00000000-0005-0000-0000-00006C020000}"/>
    <cellStyle name="メモ 5 3 3" xfId="1069" xr:uid="{00000000-0005-0000-0000-00006D020000}"/>
    <cellStyle name="メモ 5 3 4" xfId="1558" xr:uid="{00000000-0005-0000-0000-00006E020000}"/>
    <cellStyle name="メモ 5 3 5" xfId="1134" xr:uid="{00000000-0005-0000-0000-00006F020000}"/>
    <cellStyle name="メモ 5 3 6" xfId="1287" xr:uid="{00000000-0005-0000-0000-000070020000}"/>
    <cellStyle name="メモ 5 3 7" xfId="871" xr:uid="{00000000-0005-0000-0000-000071020000}"/>
    <cellStyle name="メモ 5 3 8" xfId="1677" xr:uid="{00000000-0005-0000-0000-000072020000}"/>
    <cellStyle name="メモ 5 4" xfId="722" xr:uid="{00000000-0005-0000-0000-000073020000}"/>
    <cellStyle name="メモ 5 4 2" xfId="1301" xr:uid="{00000000-0005-0000-0000-000074020000}"/>
    <cellStyle name="メモ 5 4 3" xfId="1465" xr:uid="{00000000-0005-0000-0000-000075020000}"/>
    <cellStyle name="メモ 5 4 4" xfId="1505" xr:uid="{00000000-0005-0000-0000-000076020000}"/>
    <cellStyle name="メモ 5 4 5" xfId="1589" xr:uid="{00000000-0005-0000-0000-000077020000}"/>
    <cellStyle name="メモ 5 4 6" xfId="1656" xr:uid="{00000000-0005-0000-0000-000078020000}"/>
    <cellStyle name="メモ 5 4 7" xfId="1686" xr:uid="{00000000-0005-0000-0000-000079020000}"/>
    <cellStyle name="メモ 5 4 8" xfId="1757" xr:uid="{00000000-0005-0000-0000-00007A020000}"/>
    <cellStyle name="メモ 5 5" xfId="731" xr:uid="{00000000-0005-0000-0000-00007B020000}"/>
    <cellStyle name="メモ 5 5 2" xfId="1310" xr:uid="{00000000-0005-0000-0000-00007C020000}"/>
    <cellStyle name="メモ 5 5 3" xfId="1128" xr:uid="{00000000-0005-0000-0000-00007D020000}"/>
    <cellStyle name="メモ 5 5 4" xfId="1498" xr:uid="{00000000-0005-0000-0000-00007E020000}"/>
    <cellStyle name="メモ 5 5 5" xfId="1598" xr:uid="{00000000-0005-0000-0000-00007F020000}"/>
    <cellStyle name="メモ 5 5 6" xfId="973" xr:uid="{00000000-0005-0000-0000-000080020000}"/>
    <cellStyle name="メモ 5 5 7" xfId="1695" xr:uid="{00000000-0005-0000-0000-000081020000}"/>
    <cellStyle name="メモ 5 5 8" xfId="1766" xr:uid="{00000000-0005-0000-0000-000082020000}"/>
    <cellStyle name="メモ 6" xfId="463" xr:uid="{00000000-0005-0000-0000-000083020000}"/>
    <cellStyle name="メモ 6 2" xfId="536" xr:uid="{00000000-0005-0000-0000-000084020000}"/>
    <cellStyle name="メモ 6 2 2" xfId="1149" xr:uid="{00000000-0005-0000-0000-000085020000}"/>
    <cellStyle name="メモ 6 2 3" xfId="993" xr:uid="{00000000-0005-0000-0000-000086020000}"/>
    <cellStyle name="メモ 6 2 4" xfId="1404" xr:uid="{00000000-0005-0000-0000-000087020000}"/>
    <cellStyle name="メモ 6 3" xfId="633" xr:uid="{00000000-0005-0000-0000-000088020000}"/>
    <cellStyle name="メモ 6 4" xfId="780" xr:uid="{00000000-0005-0000-0000-000089020000}"/>
    <cellStyle name="メモ 6 5" xfId="1092" xr:uid="{00000000-0005-0000-0000-00008A020000}"/>
    <cellStyle name="メモ 6 6" xfId="1670" xr:uid="{00000000-0005-0000-0000-00008B020000}"/>
    <cellStyle name="メモ 6 7" xfId="1317" xr:uid="{00000000-0005-0000-0000-00008C020000}"/>
    <cellStyle name="メモ 7" xfId="525" xr:uid="{00000000-0005-0000-0000-00008D020000}"/>
    <cellStyle name="メモ 8" xfId="546" xr:uid="{00000000-0005-0000-0000-00008E020000}"/>
    <cellStyle name="メモ 8 2" xfId="1159" xr:uid="{00000000-0005-0000-0000-00008F020000}"/>
    <cellStyle name="メモ 8 3" xfId="1052" xr:uid="{00000000-0005-0000-0000-000090020000}"/>
    <cellStyle name="メモ 8 4" xfId="792" xr:uid="{00000000-0005-0000-0000-000091020000}"/>
    <cellStyle name="メモ 8 5" xfId="886" xr:uid="{00000000-0005-0000-0000-000092020000}"/>
    <cellStyle name="メモ 8 6" xfId="1321" xr:uid="{00000000-0005-0000-0000-000093020000}"/>
    <cellStyle name="メモ 8 7" xfId="902" xr:uid="{00000000-0005-0000-0000-000094020000}"/>
    <cellStyle name="メモ 8 8" xfId="1414" xr:uid="{00000000-0005-0000-0000-000095020000}"/>
    <cellStyle name="リンク セル" xfId="29" builtinId="24" customBuiltin="1"/>
    <cellStyle name="リンク セル 2" xfId="186" xr:uid="{00000000-0005-0000-0000-000097020000}"/>
    <cellStyle name="リンク セル 3" xfId="381" xr:uid="{00000000-0005-0000-0000-000098020000}"/>
    <cellStyle name="リンク セル 4" xfId="465" xr:uid="{00000000-0005-0000-0000-000099020000}"/>
    <cellStyle name="リンク セル 4 2" xfId="632" xr:uid="{00000000-0005-0000-0000-00009A020000}"/>
    <cellStyle name="リンク セル 4 3" xfId="768" xr:uid="{00000000-0005-0000-0000-00009B020000}"/>
    <cellStyle name="悪い" xfId="30" builtinId="27" customBuiltin="1"/>
    <cellStyle name="悪い 2" xfId="99" xr:uid="{00000000-0005-0000-0000-00009D020000}"/>
    <cellStyle name="悪い 2 2" xfId="170" xr:uid="{00000000-0005-0000-0000-00009E020000}"/>
    <cellStyle name="悪い 2 3" xfId="321" xr:uid="{00000000-0005-0000-0000-00009F020000}"/>
    <cellStyle name="悪い 2 4" xfId="467" xr:uid="{00000000-0005-0000-0000-0000A0020000}"/>
    <cellStyle name="悪い 3" xfId="237" xr:uid="{00000000-0005-0000-0000-0000A1020000}"/>
    <cellStyle name="悪い 4" xfId="322" xr:uid="{00000000-0005-0000-0000-0000A2020000}"/>
    <cellStyle name="悪い 4 2" xfId="602" xr:uid="{00000000-0005-0000-0000-0000A3020000}"/>
    <cellStyle name="悪い 5" xfId="466" xr:uid="{00000000-0005-0000-0000-0000A4020000}"/>
    <cellStyle name="悪い 5 2" xfId="631" xr:uid="{00000000-0005-0000-0000-0000A5020000}"/>
    <cellStyle name="悪い 5 3" xfId="771" xr:uid="{00000000-0005-0000-0000-0000A6020000}"/>
    <cellStyle name="計算" xfId="31" builtinId="22" customBuiltin="1"/>
    <cellStyle name="計算 2" xfId="101" xr:uid="{00000000-0005-0000-0000-0000A8020000}"/>
    <cellStyle name="計算 2 2" xfId="123" xr:uid="{00000000-0005-0000-0000-0000A9020000}"/>
    <cellStyle name="計算 2 2 10" xfId="827" xr:uid="{00000000-0005-0000-0000-0000AA020000}"/>
    <cellStyle name="計算 2 2 2" xfId="246" xr:uid="{00000000-0005-0000-0000-0000AB020000}"/>
    <cellStyle name="計算 2 2 3" xfId="141" xr:uid="{00000000-0005-0000-0000-0000AC020000}"/>
    <cellStyle name="計算 2 2 3 2" xfId="845" xr:uid="{00000000-0005-0000-0000-0000AD020000}"/>
    <cellStyle name="計算 2 2 3 3" xfId="808" xr:uid="{00000000-0005-0000-0000-0000AE020000}"/>
    <cellStyle name="計算 2 2 3 4" xfId="1240" xr:uid="{00000000-0005-0000-0000-0000AF020000}"/>
    <cellStyle name="計算 2 2 3 5" xfId="1659" xr:uid="{00000000-0005-0000-0000-0000B0020000}"/>
    <cellStyle name="計算 2 2 4" xfId="251" xr:uid="{00000000-0005-0000-0000-0000B1020000}"/>
    <cellStyle name="計算 2 2 4 2" xfId="925" xr:uid="{00000000-0005-0000-0000-0000B2020000}"/>
    <cellStyle name="計算 2 2 4 3" xfId="1086" xr:uid="{00000000-0005-0000-0000-0000B3020000}"/>
    <cellStyle name="計算 2 2 4 4" xfId="1638" xr:uid="{00000000-0005-0000-0000-0000B4020000}"/>
    <cellStyle name="計算 2 2 4 5" xfId="79" xr:uid="{00000000-0005-0000-0000-0000B5020000}"/>
    <cellStyle name="計算 2 2 5" xfId="276" xr:uid="{00000000-0005-0000-0000-0000B6020000}"/>
    <cellStyle name="計算 2 2 5 2" xfId="948" xr:uid="{00000000-0005-0000-0000-0000B7020000}"/>
    <cellStyle name="計算 2 2 5 3" xfId="1469" xr:uid="{00000000-0005-0000-0000-0000B8020000}"/>
    <cellStyle name="計算 2 2 5 4" xfId="1291" xr:uid="{00000000-0005-0000-0000-0000B9020000}"/>
    <cellStyle name="計算 2 2 6" xfId="265" xr:uid="{00000000-0005-0000-0000-0000BA020000}"/>
    <cellStyle name="計算 2 2 6 2" xfId="937" xr:uid="{00000000-0005-0000-0000-0000BB020000}"/>
    <cellStyle name="計算 2 2 6 3" xfId="1193" xr:uid="{00000000-0005-0000-0000-0000BC020000}"/>
    <cellStyle name="計算 2 2 6 4" xfId="1658" xr:uid="{00000000-0005-0000-0000-0000BD020000}"/>
    <cellStyle name="計算 2 2 7" xfId="562" xr:uid="{00000000-0005-0000-0000-0000BE020000}"/>
    <cellStyle name="計算 2 2 7 2" xfId="1175" xr:uid="{00000000-0005-0000-0000-0000BF020000}"/>
    <cellStyle name="計算 2 2 7 3" xfId="1063" xr:uid="{00000000-0005-0000-0000-0000C0020000}"/>
    <cellStyle name="計算 2 2 7 4" xfId="1391" xr:uid="{00000000-0005-0000-0000-0000C1020000}"/>
    <cellStyle name="計算 2 2 7 5" xfId="1089" xr:uid="{00000000-0005-0000-0000-0000C2020000}"/>
    <cellStyle name="計算 2 2 7 6" xfId="1370" xr:uid="{00000000-0005-0000-0000-0000C3020000}"/>
    <cellStyle name="計算 2 2 7 7" xfId="815" xr:uid="{00000000-0005-0000-0000-0000C4020000}"/>
    <cellStyle name="計算 2 2 7 8" xfId="1367" xr:uid="{00000000-0005-0000-0000-0000C5020000}"/>
    <cellStyle name="計算 2 2 8" xfId="674" xr:uid="{00000000-0005-0000-0000-0000C6020000}"/>
    <cellStyle name="計算 2 2 8 2" xfId="1259" xr:uid="{00000000-0005-0000-0000-0000C7020000}"/>
    <cellStyle name="計算 2 2 8 3" xfId="979" xr:uid="{00000000-0005-0000-0000-0000C8020000}"/>
    <cellStyle name="計算 2 2 8 4" xfId="1466" xr:uid="{00000000-0005-0000-0000-0000C9020000}"/>
    <cellStyle name="計算 2 2 8 5" xfId="1060" xr:uid="{00000000-0005-0000-0000-0000CA020000}"/>
    <cellStyle name="計算 2 2 8 6" xfId="891" xr:uid="{00000000-0005-0000-0000-0000CB020000}"/>
    <cellStyle name="計算 2 2 8 7" xfId="1445" xr:uid="{00000000-0005-0000-0000-0000CC020000}"/>
    <cellStyle name="計算 2 2 8 8" xfId="1734" xr:uid="{00000000-0005-0000-0000-0000CD020000}"/>
    <cellStyle name="計算 2 2 9" xfId="713" xr:uid="{00000000-0005-0000-0000-0000CE020000}"/>
    <cellStyle name="計算 2 2 9 2" xfId="1292" xr:uid="{00000000-0005-0000-0000-0000CF020000}"/>
    <cellStyle name="計算 2 2 9 3" xfId="1427" xr:uid="{00000000-0005-0000-0000-0000D0020000}"/>
    <cellStyle name="計算 2 2 9 4" xfId="895" xr:uid="{00000000-0005-0000-0000-0000D1020000}"/>
    <cellStyle name="計算 2 2 9 5" xfId="1580" xr:uid="{00000000-0005-0000-0000-0000D2020000}"/>
    <cellStyle name="計算 2 2 9 6" xfId="1538" xr:uid="{00000000-0005-0000-0000-0000D3020000}"/>
    <cellStyle name="計算 2 2 9 7" xfId="1678" xr:uid="{00000000-0005-0000-0000-0000D4020000}"/>
    <cellStyle name="計算 2 2 9 8" xfId="1749" xr:uid="{00000000-0005-0000-0000-0000D5020000}"/>
    <cellStyle name="計算 2 3" xfId="116" xr:uid="{00000000-0005-0000-0000-0000D6020000}"/>
    <cellStyle name="計算 2 3 2" xfId="134" xr:uid="{00000000-0005-0000-0000-0000D7020000}"/>
    <cellStyle name="計算 2 3 2 2" xfId="838" xr:uid="{00000000-0005-0000-0000-0000D8020000}"/>
    <cellStyle name="計算 2 3 2 3" xfId="916" xr:uid="{00000000-0005-0000-0000-0000D9020000}"/>
    <cellStyle name="計算 2 3 2 4" xfId="1319" xr:uid="{00000000-0005-0000-0000-0000DA020000}"/>
    <cellStyle name="計算 2 3 2 5" xfId="1710" xr:uid="{00000000-0005-0000-0000-0000DB020000}"/>
    <cellStyle name="計算 2 3 3" xfId="269" xr:uid="{00000000-0005-0000-0000-0000DC020000}"/>
    <cellStyle name="計算 2 3 3 2" xfId="941" xr:uid="{00000000-0005-0000-0000-0000DD020000}"/>
    <cellStyle name="計算 2 3 3 3" xfId="1112" xr:uid="{00000000-0005-0000-0000-0000DE020000}"/>
    <cellStyle name="計算 2 3 3 4" xfId="1519" xr:uid="{00000000-0005-0000-0000-0000DF020000}"/>
    <cellStyle name="計算 2 3 4" xfId="306" xr:uid="{00000000-0005-0000-0000-0000E0020000}"/>
    <cellStyle name="計算 2 3 4 2" xfId="974" xr:uid="{00000000-0005-0000-0000-0000E1020000}"/>
    <cellStyle name="計算 2 3 4 3" xfId="1489" xr:uid="{00000000-0005-0000-0000-0000E2020000}"/>
    <cellStyle name="計算 2 3 4 4" xfId="1338" xr:uid="{00000000-0005-0000-0000-0000E3020000}"/>
    <cellStyle name="計算 2 3 5" xfId="555" xr:uid="{00000000-0005-0000-0000-0000E4020000}"/>
    <cellStyle name="計算 2 3 5 2" xfId="1168" xr:uid="{00000000-0005-0000-0000-0000E5020000}"/>
    <cellStyle name="計算 2 3 5 3" xfId="1393" xr:uid="{00000000-0005-0000-0000-0000E6020000}"/>
    <cellStyle name="計算 2 3 5 4" xfId="1438" xr:uid="{00000000-0005-0000-0000-0000E7020000}"/>
    <cellStyle name="計算 2 3 5 5" xfId="807" xr:uid="{00000000-0005-0000-0000-0000E8020000}"/>
    <cellStyle name="計算 2 3 5 6" xfId="1564" xr:uid="{00000000-0005-0000-0000-0000E9020000}"/>
    <cellStyle name="計算 2 3 5 7" xfId="1335" xr:uid="{00000000-0005-0000-0000-0000EA020000}"/>
    <cellStyle name="計算 2 3 5 8" xfId="1138" xr:uid="{00000000-0005-0000-0000-0000EB020000}"/>
    <cellStyle name="計算 2 3 6" xfId="667" xr:uid="{00000000-0005-0000-0000-0000EC020000}"/>
    <cellStyle name="計算 2 3 6 2" xfId="1252" xr:uid="{00000000-0005-0000-0000-0000ED020000}"/>
    <cellStyle name="計算 2 3 6 3" xfId="1399" xr:uid="{00000000-0005-0000-0000-0000EE020000}"/>
    <cellStyle name="計算 2 3 6 4" xfId="983" xr:uid="{00000000-0005-0000-0000-0000EF020000}"/>
    <cellStyle name="計算 2 3 6 5" xfId="798" xr:uid="{00000000-0005-0000-0000-0000F0020000}"/>
    <cellStyle name="計算 2 3 6 6" xfId="1191" xr:uid="{00000000-0005-0000-0000-0000F1020000}"/>
    <cellStyle name="計算 2 3 6 7" xfId="1070" xr:uid="{00000000-0005-0000-0000-0000F2020000}"/>
    <cellStyle name="計算 2 3 6 8" xfId="1727" xr:uid="{00000000-0005-0000-0000-0000F3020000}"/>
    <cellStyle name="計算 2 3 7" xfId="729" xr:uid="{00000000-0005-0000-0000-0000F4020000}"/>
    <cellStyle name="計算 2 3 7 2" xfId="1308" xr:uid="{00000000-0005-0000-0000-0000F5020000}"/>
    <cellStyle name="計算 2 3 7 3" xfId="1230" xr:uid="{00000000-0005-0000-0000-0000F6020000}"/>
    <cellStyle name="計算 2 3 7 4" xfId="1334" xr:uid="{00000000-0005-0000-0000-0000F7020000}"/>
    <cellStyle name="計算 2 3 7 5" xfId="1596" xr:uid="{00000000-0005-0000-0000-0000F8020000}"/>
    <cellStyle name="計算 2 3 7 6" xfId="1501" xr:uid="{00000000-0005-0000-0000-0000F9020000}"/>
    <cellStyle name="計算 2 3 7 7" xfId="1693" xr:uid="{00000000-0005-0000-0000-0000FA020000}"/>
    <cellStyle name="計算 2 3 7 8" xfId="1764" xr:uid="{00000000-0005-0000-0000-0000FB020000}"/>
    <cellStyle name="計算 2 3 8" xfId="820" xr:uid="{00000000-0005-0000-0000-0000FC020000}"/>
    <cellStyle name="計算 2 4" xfId="375" xr:uid="{00000000-0005-0000-0000-0000FD020000}"/>
    <cellStyle name="計算 2 4 2" xfId="531" xr:uid="{00000000-0005-0000-0000-0000FE020000}"/>
    <cellStyle name="計算 2 4 2 2" xfId="1144" xr:uid="{00000000-0005-0000-0000-0000FF020000}"/>
    <cellStyle name="計算 2 4 2 3" xfId="1378" xr:uid="{00000000-0005-0000-0000-000000030000}"/>
    <cellStyle name="計算 2 4 2 4" xfId="1449" xr:uid="{00000000-0005-0000-0000-000001030000}"/>
    <cellStyle name="計算 2 4 3" xfId="604" xr:uid="{00000000-0005-0000-0000-000002030000}"/>
    <cellStyle name="計算 2 4 3 2" xfId="1207" xr:uid="{00000000-0005-0000-0000-000003030000}"/>
    <cellStyle name="計算 2 4 3 3" xfId="1062" xr:uid="{00000000-0005-0000-0000-000004030000}"/>
    <cellStyle name="計算 2 4 3 4" xfId="905" xr:uid="{00000000-0005-0000-0000-000005030000}"/>
    <cellStyle name="計算 2 4 3 5" xfId="1389" xr:uid="{00000000-0005-0000-0000-000006030000}"/>
    <cellStyle name="計算 2 4 3 6" xfId="911" xr:uid="{00000000-0005-0000-0000-000007030000}"/>
    <cellStyle name="計算 2 4 3 7" xfId="1612" xr:uid="{00000000-0005-0000-0000-000008030000}"/>
    <cellStyle name="計算 2 4 3 8" xfId="1125" xr:uid="{00000000-0005-0000-0000-000009030000}"/>
    <cellStyle name="計算 2 4 4" xfId="734" xr:uid="{00000000-0005-0000-0000-00000A030000}"/>
    <cellStyle name="計算 2 4 4 2" xfId="1313" xr:uid="{00000000-0005-0000-0000-00000B030000}"/>
    <cellStyle name="計算 2 4 4 3" xfId="914" xr:uid="{00000000-0005-0000-0000-00000C030000}"/>
    <cellStyle name="計算 2 4 4 4" xfId="1116" xr:uid="{00000000-0005-0000-0000-00000D030000}"/>
    <cellStyle name="計算 2 4 4 5" xfId="1601" xr:uid="{00000000-0005-0000-0000-00000E030000}"/>
    <cellStyle name="計算 2 4 4 6" xfId="1477" xr:uid="{00000000-0005-0000-0000-00000F030000}"/>
    <cellStyle name="計算 2 4 4 7" xfId="1697" xr:uid="{00000000-0005-0000-0000-000010030000}"/>
    <cellStyle name="計算 2 4 4 8" xfId="1768" xr:uid="{00000000-0005-0000-0000-000011030000}"/>
    <cellStyle name="計算 2 4 5" xfId="790" xr:uid="{00000000-0005-0000-0000-000012030000}"/>
    <cellStyle name="計算 2 4 5 2" xfId="1353" xr:uid="{00000000-0005-0000-0000-000013030000}"/>
    <cellStyle name="計算 2 4 5 3" xfId="1496" xr:uid="{00000000-0005-0000-0000-000014030000}"/>
    <cellStyle name="計算 2 4 5 4" xfId="1573" xr:uid="{00000000-0005-0000-0000-000015030000}"/>
    <cellStyle name="計算 2 4 5 5" xfId="1628" xr:uid="{00000000-0005-0000-0000-000016030000}"/>
    <cellStyle name="計算 2 4 5 6" xfId="1672" xr:uid="{00000000-0005-0000-0000-000017030000}"/>
    <cellStyle name="計算 2 4 5 7" xfId="1715" xr:uid="{00000000-0005-0000-0000-000018030000}"/>
    <cellStyle name="計算 2 4 5 8" xfId="1773" xr:uid="{00000000-0005-0000-0000-000019030000}"/>
    <cellStyle name="計算 2 5" xfId="469" xr:uid="{00000000-0005-0000-0000-00001A030000}"/>
    <cellStyle name="計算 2 5 2" xfId="539" xr:uid="{00000000-0005-0000-0000-00001B030000}"/>
    <cellStyle name="計算 2 5 2 2" xfId="1152" xr:uid="{00000000-0005-0000-0000-00001C030000}"/>
    <cellStyle name="計算 2 5 2 3" xfId="1618" xr:uid="{00000000-0005-0000-0000-00001D030000}"/>
    <cellStyle name="計算 2 5 2 4" xfId="1706" xr:uid="{00000000-0005-0000-0000-00001E030000}"/>
    <cellStyle name="計算 2 5 3" xfId="1097" xr:uid="{00000000-0005-0000-0000-00001F030000}"/>
    <cellStyle name="計算 2 5 4" xfId="1457" xr:uid="{00000000-0005-0000-0000-000020030000}"/>
    <cellStyle name="計算 2 5 5" xfId="1700" xr:uid="{00000000-0005-0000-0000-000021030000}"/>
    <cellStyle name="計算 2 6" xfId="549" xr:uid="{00000000-0005-0000-0000-000022030000}"/>
    <cellStyle name="計算 2 6 2" xfId="1162" xr:uid="{00000000-0005-0000-0000-000023030000}"/>
    <cellStyle name="計算 2 6 3" xfId="889" xr:uid="{00000000-0005-0000-0000-000024030000}"/>
    <cellStyle name="計算 2 6 4" xfId="894" xr:uid="{00000000-0005-0000-0000-000025030000}"/>
    <cellStyle name="計算 2 6 5" xfId="867" xr:uid="{00000000-0005-0000-0000-000026030000}"/>
    <cellStyle name="計算 2 6 6" xfId="985" xr:uid="{00000000-0005-0000-0000-000027030000}"/>
    <cellStyle name="計算 2 6 7" xfId="1040" xr:uid="{00000000-0005-0000-0000-000028030000}"/>
    <cellStyle name="計算 2 6 8" xfId="1613" xr:uid="{00000000-0005-0000-0000-000029030000}"/>
    <cellStyle name="計算 3" xfId="122" xr:uid="{00000000-0005-0000-0000-00002A030000}"/>
    <cellStyle name="計算 3 10" xfId="826" xr:uid="{00000000-0005-0000-0000-00002B030000}"/>
    <cellStyle name="計算 3 2" xfId="233" xr:uid="{00000000-0005-0000-0000-00002C030000}"/>
    <cellStyle name="計算 3 3" xfId="140" xr:uid="{00000000-0005-0000-0000-00002D030000}"/>
    <cellStyle name="計算 3 3 2" xfId="844" xr:uid="{00000000-0005-0000-0000-00002E030000}"/>
    <cellStyle name="計算 3 3 3" xfId="917" xr:uid="{00000000-0005-0000-0000-00002F030000}"/>
    <cellStyle name="計算 3 3 4" xfId="1472" xr:uid="{00000000-0005-0000-0000-000030030000}"/>
    <cellStyle name="計算 3 3 5" xfId="1707" xr:uid="{00000000-0005-0000-0000-000031030000}"/>
    <cellStyle name="計算 3 4" xfId="250" xr:uid="{00000000-0005-0000-0000-000032030000}"/>
    <cellStyle name="計算 3 4 2" xfId="924" xr:uid="{00000000-0005-0000-0000-000033030000}"/>
    <cellStyle name="計算 3 4 3" xfId="892" xr:uid="{00000000-0005-0000-0000-000034030000}"/>
    <cellStyle name="計算 3 4 4" xfId="1218" xr:uid="{00000000-0005-0000-0000-000035030000}"/>
    <cellStyle name="計算 3 4 5" xfId="1045" xr:uid="{00000000-0005-0000-0000-000036030000}"/>
    <cellStyle name="計算 3 5" xfId="275" xr:uid="{00000000-0005-0000-0000-000037030000}"/>
    <cellStyle name="計算 3 5 2" xfId="947" xr:uid="{00000000-0005-0000-0000-000038030000}"/>
    <cellStyle name="計算 3 5 3" xfId="1285" xr:uid="{00000000-0005-0000-0000-000039030000}"/>
    <cellStyle name="計算 3 5 4" xfId="811" xr:uid="{00000000-0005-0000-0000-00003A030000}"/>
    <cellStyle name="計算 3 6" xfId="266" xr:uid="{00000000-0005-0000-0000-00003B030000}"/>
    <cellStyle name="計算 3 6 2" xfId="938" xr:uid="{00000000-0005-0000-0000-00003C030000}"/>
    <cellStyle name="計算 3 6 3" xfId="1415" xr:uid="{00000000-0005-0000-0000-00003D030000}"/>
    <cellStyle name="計算 3 6 4" xfId="1635" xr:uid="{00000000-0005-0000-0000-00003E030000}"/>
    <cellStyle name="計算 3 7" xfId="561" xr:uid="{00000000-0005-0000-0000-00003F030000}"/>
    <cellStyle name="計算 3 7 2" xfId="1174" xr:uid="{00000000-0005-0000-0000-000040030000}"/>
    <cellStyle name="計算 3 7 3" xfId="799" xr:uid="{00000000-0005-0000-0000-000041030000}"/>
    <cellStyle name="計算 3 7 4" xfId="898" xr:uid="{00000000-0005-0000-0000-000042030000}"/>
    <cellStyle name="計算 3 7 5" xfId="1094" xr:uid="{00000000-0005-0000-0000-000043030000}"/>
    <cellStyle name="計算 3 7 6" xfId="1652" xr:uid="{00000000-0005-0000-0000-000044030000}"/>
    <cellStyle name="計算 3 7 7" xfId="858" xr:uid="{00000000-0005-0000-0000-000045030000}"/>
    <cellStyle name="計算 3 7 8" xfId="1646" xr:uid="{00000000-0005-0000-0000-000046030000}"/>
    <cellStyle name="計算 3 8" xfId="673" xr:uid="{00000000-0005-0000-0000-000047030000}"/>
    <cellStyle name="計算 3 8 2" xfId="1258" xr:uid="{00000000-0005-0000-0000-000048030000}"/>
    <cellStyle name="計算 3 8 3" xfId="870" xr:uid="{00000000-0005-0000-0000-000049030000}"/>
    <cellStyle name="計算 3 8 4" xfId="1494" xr:uid="{00000000-0005-0000-0000-00004A030000}"/>
    <cellStyle name="計算 3 8 5" xfId="1467" xr:uid="{00000000-0005-0000-0000-00004B030000}"/>
    <cellStyle name="計算 3 8 6" xfId="1608" xr:uid="{00000000-0005-0000-0000-00004C030000}"/>
    <cellStyle name="計算 3 8 7" xfId="1548" xr:uid="{00000000-0005-0000-0000-00004D030000}"/>
    <cellStyle name="計算 3 8 8" xfId="1733" xr:uid="{00000000-0005-0000-0000-00004E030000}"/>
    <cellStyle name="計算 3 9" xfId="724" xr:uid="{00000000-0005-0000-0000-00004F030000}"/>
    <cellStyle name="計算 3 9 2" xfId="1303" xr:uid="{00000000-0005-0000-0000-000050030000}"/>
    <cellStyle name="計算 3 9 3" xfId="1241" xr:uid="{00000000-0005-0000-0000-000051030000}"/>
    <cellStyle name="計算 3 9 4" xfId="909" xr:uid="{00000000-0005-0000-0000-000052030000}"/>
    <cellStyle name="計算 3 9 5" xfId="1591" xr:uid="{00000000-0005-0000-0000-000053030000}"/>
    <cellStyle name="計算 3 9 6" xfId="1047" xr:uid="{00000000-0005-0000-0000-000054030000}"/>
    <cellStyle name="計算 3 9 7" xfId="1688" xr:uid="{00000000-0005-0000-0000-000055030000}"/>
    <cellStyle name="計算 3 9 8" xfId="1759" xr:uid="{00000000-0005-0000-0000-000056030000}"/>
    <cellStyle name="計算 4" xfId="117" xr:uid="{00000000-0005-0000-0000-000057030000}"/>
    <cellStyle name="計算 4 2" xfId="135" xr:uid="{00000000-0005-0000-0000-000058030000}"/>
    <cellStyle name="計算 4 2 2" xfId="839" xr:uid="{00000000-0005-0000-0000-000059030000}"/>
    <cellStyle name="計算 4 2 3" xfId="809" xr:uid="{00000000-0005-0000-0000-00005A030000}"/>
    <cellStyle name="計算 4 2 4" xfId="1639" xr:uid="{00000000-0005-0000-0000-00005B030000}"/>
    <cellStyle name="計算 4 2 5" xfId="1275" xr:uid="{00000000-0005-0000-0000-00005C030000}"/>
    <cellStyle name="計算 4 3" xfId="270" xr:uid="{00000000-0005-0000-0000-00005D030000}"/>
    <cellStyle name="計算 4 3 2" xfId="942" xr:uid="{00000000-0005-0000-0000-00005E030000}"/>
    <cellStyle name="計算 4 3 3" xfId="1377" xr:uid="{00000000-0005-0000-0000-00005F030000}"/>
    <cellStyle name="計算 4 3 4" xfId="967" xr:uid="{00000000-0005-0000-0000-000060030000}"/>
    <cellStyle name="計算 4 4" xfId="294" xr:uid="{00000000-0005-0000-0000-000061030000}"/>
    <cellStyle name="計算 4 4 2" xfId="965" xr:uid="{00000000-0005-0000-0000-000062030000}"/>
    <cellStyle name="計算 4 4 3" xfId="1649" xr:uid="{00000000-0005-0000-0000-000063030000}"/>
    <cellStyle name="計算 4 4 4" xfId="1662" xr:uid="{00000000-0005-0000-0000-000064030000}"/>
    <cellStyle name="計算 4 5" xfId="556" xr:uid="{00000000-0005-0000-0000-000065030000}"/>
    <cellStyle name="計算 4 5 2" xfId="1169" xr:uid="{00000000-0005-0000-0000-000066030000}"/>
    <cellStyle name="計算 4 5 3" xfId="890" xr:uid="{00000000-0005-0000-0000-000067030000}"/>
    <cellStyle name="計算 4 5 4" xfId="1514" xr:uid="{00000000-0005-0000-0000-000068030000}"/>
    <cellStyle name="計算 4 5 5" xfId="1078" xr:uid="{00000000-0005-0000-0000-000069030000}"/>
    <cellStyle name="計算 4 5 6" xfId="992" xr:uid="{00000000-0005-0000-0000-00006A030000}"/>
    <cellStyle name="計算 4 5 7" xfId="1043" xr:uid="{00000000-0005-0000-0000-00006B030000}"/>
    <cellStyle name="計算 4 5 8" xfId="1213" xr:uid="{00000000-0005-0000-0000-00006C030000}"/>
    <cellStyle name="計算 4 6" xfId="668" xr:uid="{00000000-0005-0000-0000-00006D030000}"/>
    <cellStyle name="計算 4 6 2" xfId="1253" xr:uid="{00000000-0005-0000-0000-00006E030000}"/>
    <cellStyle name="計算 4 6 3" xfId="1289" xr:uid="{00000000-0005-0000-0000-00006F030000}"/>
    <cellStyle name="計算 4 6 4" xfId="1238" xr:uid="{00000000-0005-0000-0000-000070030000}"/>
    <cellStyle name="計算 4 6 5" xfId="797" xr:uid="{00000000-0005-0000-0000-000071030000}"/>
    <cellStyle name="計算 4 6 6" xfId="1024" xr:uid="{00000000-0005-0000-0000-000072030000}"/>
    <cellStyle name="計算 4 6 7" xfId="904" xr:uid="{00000000-0005-0000-0000-000073030000}"/>
    <cellStyle name="計算 4 6 8" xfId="1728" xr:uid="{00000000-0005-0000-0000-000074030000}"/>
    <cellStyle name="計算 4 7" xfId="714" xr:uid="{00000000-0005-0000-0000-000075030000}"/>
    <cellStyle name="計算 4 7 2" xfId="1293" xr:uid="{00000000-0005-0000-0000-000076030000}"/>
    <cellStyle name="計算 4 7 3" xfId="998" xr:uid="{00000000-0005-0000-0000-000077030000}"/>
    <cellStyle name="計算 4 7 4" xfId="1572" xr:uid="{00000000-0005-0000-0000-000078030000}"/>
    <cellStyle name="計算 4 7 5" xfId="1581" xr:uid="{00000000-0005-0000-0000-000079030000}"/>
    <cellStyle name="計算 4 7 6" xfId="1671" xr:uid="{00000000-0005-0000-0000-00007A030000}"/>
    <cellStyle name="計算 4 7 7" xfId="1679" xr:uid="{00000000-0005-0000-0000-00007B030000}"/>
    <cellStyle name="計算 4 7 8" xfId="1750" xr:uid="{00000000-0005-0000-0000-00007C030000}"/>
    <cellStyle name="計算 4 8" xfId="821" xr:uid="{00000000-0005-0000-0000-00007D030000}"/>
    <cellStyle name="計算 5" xfId="374" xr:uid="{00000000-0005-0000-0000-00007E030000}"/>
    <cellStyle name="計算 5 2" xfId="530" xr:uid="{00000000-0005-0000-0000-00007F030000}"/>
    <cellStyle name="計算 5 2 2" xfId="1143" xr:uid="{00000000-0005-0000-0000-000080030000}"/>
    <cellStyle name="計算 5 2 3" xfId="1641" xr:uid="{00000000-0005-0000-0000-000081030000}"/>
    <cellStyle name="計算 5 2 4" xfId="1006" xr:uid="{00000000-0005-0000-0000-000082030000}"/>
    <cellStyle name="計算 5 3" xfId="603" xr:uid="{00000000-0005-0000-0000-000083030000}"/>
    <cellStyle name="計算 5 3 2" xfId="1206" xr:uid="{00000000-0005-0000-0000-000084030000}"/>
    <cellStyle name="計算 5 3 3" xfId="1229" xr:uid="{00000000-0005-0000-0000-000085030000}"/>
    <cellStyle name="計算 5 3 4" xfId="1132" xr:uid="{00000000-0005-0000-0000-000086030000}"/>
    <cellStyle name="計算 5 3 5" xfId="1271" xr:uid="{00000000-0005-0000-0000-000087030000}"/>
    <cellStyle name="計算 5 3 6" xfId="1615" xr:uid="{00000000-0005-0000-0000-000088030000}"/>
    <cellStyle name="計算 5 3 7" xfId="1623" xr:uid="{00000000-0005-0000-0000-000089030000}"/>
    <cellStyle name="計算 5 3 8" xfId="1458" xr:uid="{00000000-0005-0000-0000-00008A030000}"/>
    <cellStyle name="計算 5 4" xfId="733" xr:uid="{00000000-0005-0000-0000-00008B030000}"/>
    <cellStyle name="計算 5 4 2" xfId="1312" xr:uid="{00000000-0005-0000-0000-00008C030000}"/>
    <cellStyle name="計算 5 4 3" xfId="1110" xr:uid="{00000000-0005-0000-0000-00008D030000}"/>
    <cellStyle name="計算 5 4 4" xfId="92" xr:uid="{00000000-0005-0000-0000-00008E030000}"/>
    <cellStyle name="計算 5 4 5" xfId="1600" xr:uid="{00000000-0005-0000-0000-00008F030000}"/>
    <cellStyle name="計算 5 4 6" xfId="1417" xr:uid="{00000000-0005-0000-0000-000090030000}"/>
    <cellStyle name="計算 5 4 7" xfId="1696" xr:uid="{00000000-0005-0000-0000-000091030000}"/>
    <cellStyle name="計算 5 4 8" xfId="1767" xr:uid="{00000000-0005-0000-0000-000092030000}"/>
    <cellStyle name="計算 5 5" xfId="789" xr:uid="{00000000-0005-0000-0000-000093030000}"/>
    <cellStyle name="計算 5 5 2" xfId="1352" xr:uid="{00000000-0005-0000-0000-000094030000}"/>
    <cellStyle name="計算 5 5 3" xfId="1495" xr:uid="{00000000-0005-0000-0000-000095030000}"/>
    <cellStyle name="計算 5 5 4" xfId="1520" xr:uid="{00000000-0005-0000-0000-000096030000}"/>
    <cellStyle name="計算 5 5 5" xfId="1627" xr:uid="{00000000-0005-0000-0000-000097030000}"/>
    <cellStyle name="計算 5 5 6" xfId="1120" xr:uid="{00000000-0005-0000-0000-000098030000}"/>
    <cellStyle name="計算 5 5 7" xfId="1714" xr:uid="{00000000-0005-0000-0000-000099030000}"/>
    <cellStyle name="計算 5 5 8" xfId="1772" xr:uid="{00000000-0005-0000-0000-00009A030000}"/>
    <cellStyle name="計算 6" xfId="468" xr:uid="{00000000-0005-0000-0000-00009B030000}"/>
    <cellStyle name="計算 6 2" xfId="538" xr:uid="{00000000-0005-0000-0000-00009C030000}"/>
    <cellStyle name="計算 6 2 2" xfId="1151" xr:uid="{00000000-0005-0000-0000-00009D030000}"/>
    <cellStyle name="計算 6 2 3" xfId="1384" xr:uid="{00000000-0005-0000-0000-00009E030000}"/>
    <cellStyle name="計算 6 2 4" xfId="1035" xr:uid="{00000000-0005-0000-0000-00009F030000}"/>
    <cellStyle name="計算 6 3" xfId="630" xr:uid="{00000000-0005-0000-0000-0000A0030000}"/>
    <cellStyle name="計算 6 4" xfId="760" xr:uid="{00000000-0005-0000-0000-0000A1030000}"/>
    <cellStyle name="計算 6 5" xfId="1096" xr:uid="{00000000-0005-0000-0000-0000A2030000}"/>
    <cellStyle name="計算 6 6" xfId="1088" xr:uid="{00000000-0005-0000-0000-0000A3030000}"/>
    <cellStyle name="計算 6 7" xfId="1284" xr:uid="{00000000-0005-0000-0000-0000A4030000}"/>
    <cellStyle name="計算 7" xfId="548" xr:uid="{00000000-0005-0000-0000-0000A5030000}"/>
    <cellStyle name="計算 7 2" xfId="1161" xr:uid="{00000000-0005-0000-0000-0000A6030000}"/>
    <cellStyle name="計算 7 3" xfId="83" xr:uid="{00000000-0005-0000-0000-0000A7030000}"/>
    <cellStyle name="計算 7 4" xfId="885" xr:uid="{00000000-0005-0000-0000-0000A8030000}"/>
    <cellStyle name="計算 7 5" xfId="1509" xr:uid="{00000000-0005-0000-0000-0000A9030000}"/>
    <cellStyle name="計算 7 6" xfId="1388" xr:uid="{00000000-0005-0000-0000-0000AA030000}"/>
    <cellStyle name="計算 7 7" xfId="1220" xr:uid="{00000000-0005-0000-0000-0000AB030000}"/>
    <cellStyle name="計算 7 8" xfId="1513" xr:uid="{00000000-0005-0000-0000-0000AC030000}"/>
    <cellStyle name="警告文" xfId="32" builtinId="11" customBuiltin="1"/>
    <cellStyle name="警告文 2" xfId="231" xr:uid="{00000000-0005-0000-0000-0000AE030000}"/>
    <cellStyle name="警告文 3" xfId="394" xr:uid="{00000000-0005-0000-0000-0000AF030000}"/>
    <cellStyle name="警告文 4" xfId="470" xr:uid="{00000000-0005-0000-0000-0000B0030000}"/>
    <cellStyle name="警告文 4 2" xfId="629" xr:uid="{00000000-0005-0000-0000-0000B1030000}"/>
    <cellStyle name="桁区切り" xfId="33" builtinId="6"/>
    <cellStyle name="桁区切り [0.00] 2" xfId="666" xr:uid="{00000000-0005-0000-0000-0000B3030000}"/>
    <cellStyle name="桁区切り 10" xfId="806" xr:uid="{00000000-0005-0000-0000-0000B4030000}"/>
    <cellStyle name="桁区切り 11" xfId="864" xr:uid="{00000000-0005-0000-0000-0000B5030000}"/>
    <cellStyle name="桁区切り 12" xfId="1447" xr:uid="{00000000-0005-0000-0000-0000B6030000}"/>
    <cellStyle name="桁区切り 13" xfId="1098" xr:uid="{00000000-0005-0000-0000-0000B7030000}"/>
    <cellStyle name="桁区切り 14" xfId="1227" xr:uid="{00000000-0005-0000-0000-0000B8030000}"/>
    <cellStyle name="桁区切り 15" xfId="1364" xr:uid="{00000000-0005-0000-0000-0000B9030000}"/>
    <cellStyle name="桁区切り 16" xfId="877" xr:uid="{00000000-0005-0000-0000-0000BA030000}"/>
    <cellStyle name="桁区切り 17" xfId="1057" xr:uid="{00000000-0005-0000-0000-0000BB030000}"/>
    <cellStyle name="桁区切り 18" xfId="1552" xr:uid="{00000000-0005-0000-0000-0000BC030000}"/>
    <cellStyle name="桁区切り 19" xfId="1553" xr:uid="{00000000-0005-0000-0000-0000BD030000}"/>
    <cellStyle name="桁区切り 2" xfId="34" xr:uid="{00000000-0005-0000-0000-0000BE030000}"/>
    <cellStyle name="桁区切り 2 2" xfId="165" xr:uid="{00000000-0005-0000-0000-0000BF030000}"/>
    <cellStyle name="桁区切り 2 3" xfId="187" xr:uid="{00000000-0005-0000-0000-0000C0030000}"/>
    <cellStyle name="桁区切り 2 4" xfId="158" xr:uid="{00000000-0005-0000-0000-0000C1030000}"/>
    <cellStyle name="桁区切り 2 5" xfId="258" xr:uid="{00000000-0005-0000-0000-0000C2030000}"/>
    <cellStyle name="桁区切り 2 5 2" xfId="605" xr:uid="{00000000-0005-0000-0000-0000C3030000}"/>
    <cellStyle name="桁区切り 2 6" xfId="405" xr:uid="{00000000-0005-0000-0000-0000C4030000}"/>
    <cellStyle name="桁区切り 2 6 2" xfId="786" xr:uid="{00000000-0005-0000-0000-0000C5030000}"/>
    <cellStyle name="桁区切り 2 7" xfId="472" xr:uid="{00000000-0005-0000-0000-0000C6030000}"/>
    <cellStyle name="桁区切り 20" xfId="1555" xr:uid="{00000000-0005-0000-0000-0000C7030000}"/>
    <cellStyle name="桁区切り 21" xfId="1557" xr:uid="{00000000-0005-0000-0000-0000C8030000}"/>
    <cellStyle name="桁区切り 22" xfId="1559" xr:uid="{00000000-0005-0000-0000-0000C9030000}"/>
    <cellStyle name="桁区切り 23" xfId="1561" xr:uid="{00000000-0005-0000-0000-0000CA030000}"/>
    <cellStyle name="桁区切り 24" xfId="1563" xr:uid="{00000000-0005-0000-0000-0000CB030000}"/>
    <cellStyle name="桁区切り 25" xfId="1565" xr:uid="{00000000-0005-0000-0000-0000CC030000}"/>
    <cellStyle name="桁区切り 26" xfId="1567" xr:uid="{00000000-0005-0000-0000-0000CD030000}"/>
    <cellStyle name="桁区切り 27" xfId="975" xr:uid="{00000000-0005-0000-0000-0000CE030000}"/>
    <cellStyle name="桁区切り 28" xfId="1288" xr:uid="{00000000-0005-0000-0000-0000CF030000}"/>
    <cellStyle name="桁区切り 29" xfId="1435" xr:uid="{00000000-0005-0000-0000-0000D0030000}"/>
    <cellStyle name="桁区切り 3" xfId="105" xr:uid="{00000000-0005-0000-0000-0000D1030000}"/>
    <cellStyle name="桁区切り 3 2" xfId="169" xr:uid="{00000000-0005-0000-0000-0000D2030000}"/>
    <cellStyle name="桁区切り 3 3" xfId="384" xr:uid="{00000000-0005-0000-0000-0000D3030000}"/>
    <cellStyle name="桁区切り 3 4" xfId="473" xr:uid="{00000000-0005-0000-0000-0000D4030000}"/>
    <cellStyle name="桁区切り 3 4 2" xfId="627" xr:uid="{00000000-0005-0000-0000-0000D5030000}"/>
    <cellStyle name="桁区切り 30" xfId="1484" xr:uid="{00000000-0005-0000-0000-0000D6030000}"/>
    <cellStyle name="桁区切り 31" xfId="1054" xr:uid="{00000000-0005-0000-0000-0000D7030000}"/>
    <cellStyle name="桁区切り 32" xfId="1500" xr:uid="{00000000-0005-0000-0000-0000D8030000}"/>
    <cellStyle name="桁区切り 33" xfId="1665" xr:uid="{00000000-0005-0000-0000-0000D9030000}"/>
    <cellStyle name="桁区切り 34" xfId="1666" xr:uid="{00000000-0005-0000-0000-0000DA030000}"/>
    <cellStyle name="桁区切り 35" xfId="1668" xr:uid="{00000000-0005-0000-0000-0000DB030000}"/>
    <cellStyle name="桁区切り 36" xfId="1217" xr:uid="{00000000-0005-0000-0000-0000DC030000}"/>
    <cellStyle name="桁区切り 37" xfId="1468" xr:uid="{00000000-0005-0000-0000-0000DD030000}"/>
    <cellStyle name="桁区切り 38" xfId="1490" xr:uid="{00000000-0005-0000-0000-0000DE030000}"/>
    <cellStyle name="桁区切り 39" xfId="1719" xr:uid="{00000000-0005-0000-0000-0000DF030000}"/>
    <cellStyle name="桁区切り 4" xfId="168" xr:uid="{00000000-0005-0000-0000-0000E0030000}"/>
    <cellStyle name="桁区切り 5" xfId="398" xr:uid="{00000000-0005-0000-0000-0000E1030000}"/>
    <cellStyle name="桁区切り 6" xfId="433" xr:uid="{00000000-0005-0000-0000-0000E2030000}"/>
    <cellStyle name="桁区切り 6 2" xfId="628" xr:uid="{00000000-0005-0000-0000-0000E3030000}"/>
    <cellStyle name="桁区切り 6 3" xfId="774" xr:uid="{00000000-0005-0000-0000-0000E4030000}"/>
    <cellStyle name="桁区切り 7" xfId="471" xr:uid="{00000000-0005-0000-0000-0000E5030000}"/>
    <cellStyle name="桁区切り 8" xfId="487" xr:uid="{00000000-0005-0000-0000-0000E6030000}"/>
    <cellStyle name="桁区切り 9" xfId="103" xr:uid="{00000000-0005-0000-0000-0000E7030000}"/>
    <cellStyle name="見出し 1" xfId="35" builtinId="16" customBuiltin="1"/>
    <cellStyle name="見出し 1 2" xfId="242" xr:uid="{00000000-0005-0000-0000-0000E9030000}"/>
    <cellStyle name="見出し 1 3" xfId="370" xr:uid="{00000000-0005-0000-0000-0000EA030000}"/>
    <cellStyle name="見出し 1 4" xfId="474" xr:uid="{00000000-0005-0000-0000-0000EB030000}"/>
    <cellStyle name="見出し 1 4 2" xfId="626" xr:uid="{00000000-0005-0000-0000-0000EC030000}"/>
    <cellStyle name="見出し 1 4 3" xfId="772" xr:uid="{00000000-0005-0000-0000-0000ED030000}"/>
    <cellStyle name="見出し 2" xfId="36" builtinId="17" customBuiltin="1"/>
    <cellStyle name="見出し 2 2" xfId="241" xr:uid="{00000000-0005-0000-0000-0000EF030000}"/>
    <cellStyle name="見出し 2 3" xfId="371" xr:uid="{00000000-0005-0000-0000-0000F0030000}"/>
    <cellStyle name="見出し 2 4" xfId="475" xr:uid="{00000000-0005-0000-0000-0000F1030000}"/>
    <cellStyle name="見出し 2 4 2" xfId="625" xr:uid="{00000000-0005-0000-0000-0000F2030000}"/>
    <cellStyle name="見出し 2 4 3" xfId="765" xr:uid="{00000000-0005-0000-0000-0000F3030000}"/>
    <cellStyle name="見出し 3" xfId="37" builtinId="18" customBuiltin="1"/>
    <cellStyle name="見出し 3 2" xfId="240" xr:uid="{00000000-0005-0000-0000-0000F5030000}"/>
    <cellStyle name="見出し 3 3" xfId="372" xr:uid="{00000000-0005-0000-0000-0000F6030000}"/>
    <cellStyle name="見出し 3 4" xfId="476" xr:uid="{00000000-0005-0000-0000-0000F7030000}"/>
    <cellStyle name="見出し 3 4 2" xfId="624" xr:uid="{00000000-0005-0000-0000-0000F8030000}"/>
    <cellStyle name="見出し 3 4 3" xfId="775" xr:uid="{00000000-0005-0000-0000-0000F9030000}"/>
    <cellStyle name="見出し 4" xfId="38" builtinId="19" customBuiltin="1"/>
    <cellStyle name="見出し 4 2" xfId="239" xr:uid="{00000000-0005-0000-0000-0000FB030000}"/>
    <cellStyle name="見出し 4 3" xfId="373" xr:uid="{00000000-0005-0000-0000-0000FC030000}"/>
    <cellStyle name="見出し 4 4" xfId="477" xr:uid="{00000000-0005-0000-0000-0000FD030000}"/>
    <cellStyle name="見出し 4 4 2" xfId="623" xr:uid="{00000000-0005-0000-0000-0000FE030000}"/>
    <cellStyle name="見出し 4 4 3" xfId="770" xr:uid="{00000000-0005-0000-0000-0000FF030000}"/>
    <cellStyle name="集計" xfId="39" builtinId="25" customBuiltin="1"/>
    <cellStyle name="集計 2" xfId="124" xr:uid="{00000000-0005-0000-0000-000001040000}"/>
    <cellStyle name="集計 2 10" xfId="828" xr:uid="{00000000-0005-0000-0000-000002040000}"/>
    <cellStyle name="集計 2 2" xfId="228" xr:uid="{00000000-0005-0000-0000-000003040000}"/>
    <cellStyle name="集計 2 3" xfId="142" xr:uid="{00000000-0005-0000-0000-000004040000}"/>
    <cellStyle name="集計 2 3 2" xfId="846" xr:uid="{00000000-0005-0000-0000-000005040000}"/>
    <cellStyle name="集計 2 3 3" xfId="1111" xr:uid="{00000000-0005-0000-0000-000006040000}"/>
    <cellStyle name="集計 2 3 4" xfId="1510" xr:uid="{00000000-0005-0000-0000-000007040000}"/>
    <cellStyle name="集計 2 3 5" xfId="1602" xr:uid="{00000000-0005-0000-0000-000008040000}"/>
    <cellStyle name="集計 2 4" xfId="252" xr:uid="{00000000-0005-0000-0000-000009040000}"/>
    <cellStyle name="集計 2 4 2" xfId="926" xr:uid="{00000000-0005-0000-0000-00000A040000}"/>
    <cellStyle name="集計 2 4 3" xfId="990" xr:uid="{00000000-0005-0000-0000-00000B040000}"/>
    <cellStyle name="集計 2 4 4" xfId="1320" xr:uid="{00000000-0005-0000-0000-00000C040000}"/>
    <cellStyle name="集計 2 4 5" xfId="1079" xr:uid="{00000000-0005-0000-0000-00000D040000}"/>
    <cellStyle name="集計 2 5" xfId="277" xr:uid="{00000000-0005-0000-0000-00000E040000}"/>
    <cellStyle name="集計 2 5 2" xfId="949" xr:uid="{00000000-0005-0000-0000-00000F040000}"/>
    <cellStyle name="集計 2 5 3" xfId="1243" xr:uid="{00000000-0005-0000-0000-000010040000}"/>
    <cellStyle name="集計 2 5 4" xfId="1374" xr:uid="{00000000-0005-0000-0000-000011040000}"/>
    <cellStyle name="集計 2 6" xfId="314" xr:uid="{00000000-0005-0000-0000-000012040000}"/>
    <cellStyle name="集計 2 6 2" xfId="978" xr:uid="{00000000-0005-0000-0000-000013040000}"/>
    <cellStyle name="集計 2 6 3" xfId="962" xr:uid="{00000000-0005-0000-0000-000014040000}"/>
    <cellStyle name="集計 2 6 4" xfId="872" xr:uid="{00000000-0005-0000-0000-000015040000}"/>
    <cellStyle name="集計 2 7" xfId="563" xr:uid="{00000000-0005-0000-0000-000016040000}"/>
    <cellStyle name="集計 2 7 2" xfId="1176" xr:uid="{00000000-0005-0000-0000-000017040000}"/>
    <cellStyle name="集計 2 7 3" xfId="1001" xr:uid="{00000000-0005-0000-0000-000018040000}"/>
    <cellStyle name="集計 2 7 4" xfId="1454" xr:uid="{00000000-0005-0000-0000-000019040000}"/>
    <cellStyle name="集計 2 7 5" xfId="100" xr:uid="{00000000-0005-0000-0000-00001A040000}"/>
    <cellStyle name="集計 2 7 6" xfId="1324" xr:uid="{00000000-0005-0000-0000-00001B040000}"/>
    <cellStyle name="集計 2 7 7" xfId="1434" xr:uid="{00000000-0005-0000-0000-00001C040000}"/>
    <cellStyle name="集計 2 7 8" xfId="1527" xr:uid="{00000000-0005-0000-0000-00001D040000}"/>
    <cellStyle name="集計 2 8" xfId="675" xr:uid="{00000000-0005-0000-0000-00001E040000}"/>
    <cellStyle name="集計 2 8 2" xfId="1260" xr:uid="{00000000-0005-0000-0000-00001F040000}"/>
    <cellStyle name="集計 2 8 3" xfId="62" xr:uid="{00000000-0005-0000-0000-000020040000}"/>
    <cellStyle name="集計 2 8 4" xfId="1343" xr:uid="{00000000-0005-0000-0000-000021040000}"/>
    <cellStyle name="集計 2 8 5" xfId="1518" xr:uid="{00000000-0005-0000-0000-000022040000}"/>
    <cellStyle name="集計 2 8 6" xfId="1197" xr:uid="{00000000-0005-0000-0000-000023040000}"/>
    <cellStyle name="集計 2 8 7" xfId="1441" xr:uid="{00000000-0005-0000-0000-000024040000}"/>
    <cellStyle name="集計 2 8 8" xfId="1735" xr:uid="{00000000-0005-0000-0000-000025040000}"/>
    <cellStyle name="集計 2 9" xfId="723" xr:uid="{00000000-0005-0000-0000-000026040000}"/>
    <cellStyle name="集計 2 9 2" xfId="1302" xr:uid="{00000000-0005-0000-0000-000027040000}"/>
    <cellStyle name="集計 2 9 3" xfId="1400" xr:uid="{00000000-0005-0000-0000-000028040000}"/>
    <cellStyle name="集計 2 9 4" xfId="1322" xr:uid="{00000000-0005-0000-0000-000029040000}"/>
    <cellStyle name="集計 2 9 5" xfId="1590" xr:uid="{00000000-0005-0000-0000-00002A040000}"/>
    <cellStyle name="集計 2 9 6" xfId="1375" xr:uid="{00000000-0005-0000-0000-00002B040000}"/>
    <cellStyle name="集計 2 9 7" xfId="1687" xr:uid="{00000000-0005-0000-0000-00002C040000}"/>
    <cellStyle name="集計 2 9 8" xfId="1758" xr:uid="{00000000-0005-0000-0000-00002D040000}"/>
    <cellStyle name="集計 3" xfId="129" xr:uid="{00000000-0005-0000-0000-00002E040000}"/>
    <cellStyle name="集計 3 2" xfId="147" xr:uid="{00000000-0005-0000-0000-00002F040000}"/>
    <cellStyle name="集計 3 2 2" xfId="851" xr:uid="{00000000-0005-0000-0000-000030040000}"/>
    <cellStyle name="集計 3 2 3" xfId="1041" xr:uid="{00000000-0005-0000-0000-000031040000}"/>
    <cellStyle name="集計 3 2 4" xfId="1609" xr:uid="{00000000-0005-0000-0000-000032040000}"/>
    <cellStyle name="集計 3 2 5" xfId="1562" xr:uid="{00000000-0005-0000-0000-000033040000}"/>
    <cellStyle name="集計 3 3" xfId="282" xr:uid="{00000000-0005-0000-0000-000034040000}"/>
    <cellStyle name="集計 3 3 2" xfId="954" xr:uid="{00000000-0005-0000-0000-000035040000}"/>
    <cellStyle name="集計 3 3 3" xfId="1073" xr:uid="{00000000-0005-0000-0000-000036040000}"/>
    <cellStyle name="集計 3 3 4" xfId="1385" xr:uid="{00000000-0005-0000-0000-000037040000}"/>
    <cellStyle name="集計 3 4" xfId="295" xr:uid="{00000000-0005-0000-0000-000038040000}"/>
    <cellStyle name="集計 3 4 2" xfId="966" xr:uid="{00000000-0005-0000-0000-000039040000}"/>
    <cellStyle name="集計 3 4 3" xfId="1187" xr:uid="{00000000-0005-0000-0000-00003A040000}"/>
    <cellStyle name="集計 3 4 4" xfId="980" xr:uid="{00000000-0005-0000-0000-00003B040000}"/>
    <cellStyle name="集計 3 5" xfId="568" xr:uid="{00000000-0005-0000-0000-00003C040000}"/>
    <cellStyle name="集計 3 5 2" xfId="1181" xr:uid="{00000000-0005-0000-0000-00003D040000}"/>
    <cellStyle name="集計 3 5 3" xfId="1450" xr:uid="{00000000-0005-0000-0000-00003E040000}"/>
    <cellStyle name="集計 3 5 4" xfId="98" xr:uid="{00000000-0005-0000-0000-00003F040000}"/>
    <cellStyle name="集計 3 5 5" xfId="869" xr:uid="{00000000-0005-0000-0000-000040040000}"/>
    <cellStyle name="集計 3 5 6" xfId="1382" xr:uid="{00000000-0005-0000-0000-000041040000}"/>
    <cellStyle name="集計 3 5 7" xfId="1102" xr:uid="{00000000-0005-0000-0000-000042040000}"/>
    <cellStyle name="集計 3 5 8" xfId="1624" xr:uid="{00000000-0005-0000-0000-000043040000}"/>
    <cellStyle name="集計 3 6" xfId="680" xr:uid="{00000000-0005-0000-0000-000044040000}"/>
    <cellStyle name="集計 3 6 2" xfId="1265" xr:uid="{00000000-0005-0000-0000-000045040000}"/>
    <cellStyle name="集計 3 6 3" xfId="1455" xr:uid="{00000000-0005-0000-0000-000046040000}"/>
    <cellStyle name="集計 3 6 4" xfId="1523" xr:uid="{00000000-0005-0000-0000-000047040000}"/>
    <cellStyle name="集計 3 6 5" xfId="66" xr:uid="{00000000-0005-0000-0000-000048040000}"/>
    <cellStyle name="集計 3 6 6" xfId="1579" xr:uid="{00000000-0005-0000-0000-000049040000}"/>
    <cellStyle name="集計 3 6 7" xfId="1541" xr:uid="{00000000-0005-0000-0000-00004A040000}"/>
    <cellStyle name="集計 3 6 8" xfId="1740" xr:uid="{00000000-0005-0000-0000-00004B040000}"/>
    <cellStyle name="集計 3 7" xfId="715" xr:uid="{00000000-0005-0000-0000-00004C040000}"/>
    <cellStyle name="集計 3 7 2" xfId="1294" xr:uid="{00000000-0005-0000-0000-00004D040000}"/>
    <cellStyle name="集計 3 7 3" xfId="862" xr:uid="{00000000-0005-0000-0000-00004E040000}"/>
    <cellStyle name="集計 3 7 4" xfId="1065" xr:uid="{00000000-0005-0000-0000-00004F040000}"/>
    <cellStyle name="集計 3 7 5" xfId="1582" xr:uid="{00000000-0005-0000-0000-000050040000}"/>
    <cellStyle name="集計 3 7 6" xfId="1448" xr:uid="{00000000-0005-0000-0000-000051040000}"/>
    <cellStyle name="集計 3 7 7" xfId="1680" xr:uid="{00000000-0005-0000-0000-000052040000}"/>
    <cellStyle name="集計 3 7 8" xfId="1751" xr:uid="{00000000-0005-0000-0000-000053040000}"/>
    <cellStyle name="集計 3 8" xfId="833" xr:uid="{00000000-0005-0000-0000-000054040000}"/>
    <cellStyle name="集計 4" xfId="396" xr:uid="{00000000-0005-0000-0000-000055040000}"/>
    <cellStyle name="集計 4 2" xfId="535" xr:uid="{00000000-0005-0000-0000-000056040000}"/>
    <cellStyle name="集計 4 2 2" xfId="1148" xr:uid="{00000000-0005-0000-0000-000057040000}"/>
    <cellStyle name="集計 4 2 3" xfId="1619" xr:uid="{00000000-0005-0000-0000-000058040000}"/>
    <cellStyle name="集計 4 2 4" xfId="1361" xr:uid="{00000000-0005-0000-0000-000059040000}"/>
    <cellStyle name="集計 4 3" xfId="606" xr:uid="{00000000-0005-0000-0000-00005A040000}"/>
    <cellStyle name="集計 4 3 2" xfId="1208" xr:uid="{00000000-0005-0000-0000-00005B040000}"/>
    <cellStyle name="集計 4 3 3" xfId="1340" xr:uid="{00000000-0005-0000-0000-00005C040000}"/>
    <cellStyle name="集計 4 3 4" xfId="994" xr:uid="{00000000-0005-0000-0000-00005D040000}"/>
    <cellStyle name="集計 4 3 5" xfId="796" xr:uid="{00000000-0005-0000-0000-00005E040000}"/>
    <cellStyle name="集計 4 3 6" xfId="972" xr:uid="{00000000-0005-0000-0000-00005F040000}"/>
    <cellStyle name="集計 4 3 7" xfId="812" xr:uid="{00000000-0005-0000-0000-000060040000}"/>
    <cellStyle name="集計 4 3 8" xfId="915" xr:uid="{00000000-0005-0000-0000-000061040000}"/>
    <cellStyle name="集計 4 4" xfId="736" xr:uid="{00000000-0005-0000-0000-000062040000}"/>
    <cellStyle name="集計 4 4 2" xfId="1315" xr:uid="{00000000-0005-0000-0000-000063040000}"/>
    <cellStyle name="集計 4 4 3" xfId="1464" xr:uid="{00000000-0005-0000-0000-000064040000}"/>
    <cellStyle name="集計 4 4 4" xfId="817" xr:uid="{00000000-0005-0000-0000-000065040000}"/>
    <cellStyle name="集計 4 4 5" xfId="1603" xr:uid="{00000000-0005-0000-0000-000066040000}"/>
    <cellStyle name="集計 4 4 6" xfId="1283" xr:uid="{00000000-0005-0000-0000-000067040000}"/>
    <cellStyle name="集計 4 4 7" xfId="1698" xr:uid="{00000000-0005-0000-0000-000068040000}"/>
    <cellStyle name="集計 4 4 8" xfId="1769" xr:uid="{00000000-0005-0000-0000-000069040000}"/>
    <cellStyle name="集計 4 5" xfId="791" xr:uid="{00000000-0005-0000-0000-00006A040000}"/>
    <cellStyle name="集計 4 5 2" xfId="1354" xr:uid="{00000000-0005-0000-0000-00006B040000}"/>
    <cellStyle name="集計 4 5 3" xfId="1497" xr:uid="{00000000-0005-0000-0000-00006C040000}"/>
    <cellStyle name="集計 4 5 4" xfId="1574" xr:uid="{00000000-0005-0000-0000-00006D040000}"/>
    <cellStyle name="集計 4 5 5" xfId="1629" xr:uid="{00000000-0005-0000-0000-00006E040000}"/>
    <cellStyle name="集計 4 5 6" xfId="1673" xr:uid="{00000000-0005-0000-0000-00006F040000}"/>
    <cellStyle name="集計 4 5 7" xfId="1716" xr:uid="{00000000-0005-0000-0000-000070040000}"/>
    <cellStyle name="集計 4 5 8" xfId="1774" xr:uid="{00000000-0005-0000-0000-000071040000}"/>
    <cellStyle name="集計 5" xfId="478" xr:uid="{00000000-0005-0000-0000-000072040000}"/>
    <cellStyle name="集計 5 2" xfId="540" xr:uid="{00000000-0005-0000-0000-000073040000}"/>
    <cellStyle name="集計 5 2 2" xfId="1153" xr:uid="{00000000-0005-0000-0000-000074040000}"/>
    <cellStyle name="集計 5 2 3" xfId="800" xr:uid="{00000000-0005-0000-0000-000075040000}"/>
    <cellStyle name="集計 5 2 4" xfId="1630" xr:uid="{00000000-0005-0000-0000-000076040000}"/>
    <cellStyle name="集計 5 3" xfId="622" xr:uid="{00000000-0005-0000-0000-000077040000}"/>
    <cellStyle name="集計 5 4" xfId="777" xr:uid="{00000000-0005-0000-0000-000078040000}"/>
    <cellStyle name="集計 5 5" xfId="1104" xr:uid="{00000000-0005-0000-0000-000079040000}"/>
    <cellStyle name="集計 5 6" xfId="1637" xr:uid="{00000000-0005-0000-0000-00007A040000}"/>
    <cellStyle name="集計 5 7" xfId="1651" xr:uid="{00000000-0005-0000-0000-00007B040000}"/>
    <cellStyle name="集計 6" xfId="550" xr:uid="{00000000-0005-0000-0000-00007C040000}"/>
    <cellStyle name="集計 6 2" xfId="1163" xr:uid="{00000000-0005-0000-0000-00007D040000}"/>
    <cellStyle name="集計 6 3" xfId="804" xr:uid="{00000000-0005-0000-0000-00007E040000}"/>
    <cellStyle name="集計 6 4" xfId="793" xr:uid="{00000000-0005-0000-0000-00007F040000}"/>
    <cellStyle name="集計 6 5" xfId="1556" xr:uid="{00000000-0005-0000-0000-000080040000}"/>
    <cellStyle name="集計 6 6" xfId="1470" xr:uid="{00000000-0005-0000-0000-000081040000}"/>
    <cellStyle name="集計 6 7" xfId="85" xr:uid="{00000000-0005-0000-0000-000082040000}"/>
    <cellStyle name="集計 6 8" xfId="1650" xr:uid="{00000000-0005-0000-0000-000083040000}"/>
    <cellStyle name="出力" xfId="40" builtinId="21" customBuiltin="1"/>
    <cellStyle name="出力 2" xfId="107" xr:uid="{00000000-0005-0000-0000-000085040000}"/>
    <cellStyle name="出力 2 2" xfId="126" xr:uid="{00000000-0005-0000-0000-000086040000}"/>
    <cellStyle name="出力 2 2 10" xfId="830" xr:uid="{00000000-0005-0000-0000-000087040000}"/>
    <cellStyle name="出力 2 2 2" xfId="188" xr:uid="{00000000-0005-0000-0000-000088040000}"/>
    <cellStyle name="出力 2 2 3" xfId="144" xr:uid="{00000000-0005-0000-0000-000089040000}"/>
    <cellStyle name="出力 2 2 3 2" xfId="848" xr:uid="{00000000-0005-0000-0000-00008A040000}"/>
    <cellStyle name="出力 2 2 3 3" xfId="1342" xr:uid="{00000000-0005-0000-0000-00008B040000}"/>
    <cellStyle name="出力 2 2 3 4" xfId="1136" xr:uid="{00000000-0005-0000-0000-00008C040000}"/>
    <cellStyle name="出力 2 2 3 5" xfId="1412" xr:uid="{00000000-0005-0000-0000-00008D040000}"/>
    <cellStyle name="出力 2 2 4" xfId="254" xr:uid="{00000000-0005-0000-0000-00008E040000}"/>
    <cellStyle name="出力 2 2 4 2" xfId="928" xr:uid="{00000000-0005-0000-0000-00008F040000}"/>
    <cellStyle name="出力 2 2 4 3" xfId="795" xr:uid="{00000000-0005-0000-0000-000090040000}"/>
    <cellStyle name="出力 2 2 4 4" xfId="1356" xr:uid="{00000000-0005-0000-0000-000091040000}"/>
    <cellStyle name="出力 2 2 4 5" xfId="1475" xr:uid="{00000000-0005-0000-0000-000092040000}"/>
    <cellStyle name="出力 2 2 5" xfId="279" xr:uid="{00000000-0005-0000-0000-000093040000}"/>
    <cellStyle name="出力 2 2 5 2" xfId="951" xr:uid="{00000000-0005-0000-0000-000094040000}"/>
    <cellStyle name="出力 2 2 5 3" xfId="1023" xr:uid="{00000000-0005-0000-0000-000095040000}"/>
    <cellStyle name="出力 2 2 5 4" xfId="1314" xr:uid="{00000000-0005-0000-0000-000096040000}"/>
    <cellStyle name="出力 2 2 6" xfId="264" xr:uid="{00000000-0005-0000-0000-000097040000}"/>
    <cellStyle name="出力 2 2 6 2" xfId="936" xr:uid="{00000000-0005-0000-0000-000098040000}"/>
    <cellStyle name="出力 2 2 6 3" xfId="1410" xr:uid="{00000000-0005-0000-0000-000099040000}"/>
    <cellStyle name="出力 2 2 6 4" xfId="803" xr:uid="{00000000-0005-0000-0000-00009A040000}"/>
    <cellStyle name="出力 2 2 7" xfId="565" xr:uid="{00000000-0005-0000-0000-00009B040000}"/>
    <cellStyle name="出力 2 2 7 2" xfId="1178" xr:uid="{00000000-0005-0000-0000-00009C040000}"/>
    <cellStyle name="出力 2 2 7 3" xfId="1031" xr:uid="{00000000-0005-0000-0000-00009D040000}"/>
    <cellStyle name="出力 2 2 7 4" xfId="997" xr:uid="{00000000-0005-0000-0000-00009E040000}"/>
    <cellStyle name="出力 2 2 7 5" xfId="1379" xr:uid="{00000000-0005-0000-0000-00009F040000}"/>
    <cellStyle name="出力 2 2 7 6" xfId="1432" xr:uid="{00000000-0005-0000-0000-0000A0040000}"/>
    <cellStyle name="出力 2 2 7 7" xfId="970" xr:uid="{00000000-0005-0000-0000-0000A1040000}"/>
    <cellStyle name="出力 2 2 7 8" xfId="878" xr:uid="{00000000-0005-0000-0000-0000A2040000}"/>
    <cellStyle name="出力 2 2 8" xfId="677" xr:uid="{00000000-0005-0000-0000-0000A3040000}"/>
    <cellStyle name="出力 2 2 8 2" xfId="1262" xr:uid="{00000000-0005-0000-0000-0000A4040000}"/>
    <cellStyle name="出力 2 2 8 3" xfId="818" xr:uid="{00000000-0005-0000-0000-0000A5040000}"/>
    <cellStyle name="出力 2 2 8 4" xfId="1130" xr:uid="{00000000-0005-0000-0000-0000A6040000}"/>
    <cellStyle name="出力 2 2 8 5" xfId="1453" xr:uid="{00000000-0005-0000-0000-0000A7040000}"/>
    <cellStyle name="出力 2 2 8 6" xfId="1534" xr:uid="{00000000-0005-0000-0000-0000A8040000}"/>
    <cellStyle name="出力 2 2 8 7" xfId="1413" xr:uid="{00000000-0005-0000-0000-0000A9040000}"/>
    <cellStyle name="出力 2 2 8 8" xfId="1737" xr:uid="{00000000-0005-0000-0000-0000AA040000}"/>
    <cellStyle name="出力 2 2 9" xfId="663" xr:uid="{00000000-0005-0000-0000-0000AB040000}"/>
    <cellStyle name="出力 2 2 9 2" xfId="1248" xr:uid="{00000000-0005-0000-0000-0000AC040000}"/>
    <cellStyle name="出力 2 2 9 3" xfId="984" xr:uid="{00000000-0005-0000-0000-0000AD040000}"/>
    <cellStyle name="出力 2 2 9 4" xfId="903" xr:uid="{00000000-0005-0000-0000-0000AE040000}"/>
    <cellStyle name="出力 2 2 9 5" xfId="1251" xr:uid="{00000000-0005-0000-0000-0000AF040000}"/>
    <cellStyle name="出力 2 2 9 6" xfId="1436" xr:uid="{00000000-0005-0000-0000-0000B0040000}"/>
    <cellStyle name="出力 2 2 9 7" xfId="87" xr:uid="{00000000-0005-0000-0000-0000B1040000}"/>
    <cellStyle name="出力 2 2 9 8" xfId="1724" xr:uid="{00000000-0005-0000-0000-0000B2040000}"/>
    <cellStyle name="出力 2 3" xfId="131" xr:uid="{00000000-0005-0000-0000-0000B3040000}"/>
    <cellStyle name="出力 2 3 2" xfId="149" xr:uid="{00000000-0005-0000-0000-0000B4040000}"/>
    <cellStyle name="出力 2 3 2 2" xfId="853" xr:uid="{00000000-0005-0000-0000-0000B5040000}"/>
    <cellStyle name="出力 2 3 2 3" xfId="1222" xr:uid="{00000000-0005-0000-0000-0000B6040000}"/>
    <cellStyle name="出力 2 3 2 4" xfId="1634" xr:uid="{00000000-0005-0000-0000-0000B7040000}"/>
    <cellStyle name="出力 2 3 2 5" xfId="1226" xr:uid="{00000000-0005-0000-0000-0000B8040000}"/>
    <cellStyle name="出力 2 3 3" xfId="284" xr:uid="{00000000-0005-0000-0000-0000B9040000}"/>
    <cellStyle name="出力 2 3 3 2" xfId="956" xr:uid="{00000000-0005-0000-0000-0000BA040000}"/>
    <cellStyle name="出力 2 3 3 3" xfId="1225" xr:uid="{00000000-0005-0000-0000-0000BB040000}"/>
    <cellStyle name="出力 2 3 3 4" xfId="1702" xr:uid="{00000000-0005-0000-0000-0000BC040000}"/>
    <cellStyle name="出力 2 3 4" xfId="261" xr:uid="{00000000-0005-0000-0000-0000BD040000}"/>
    <cellStyle name="出力 2 3 4 2" xfId="933" xr:uid="{00000000-0005-0000-0000-0000BE040000}"/>
    <cellStyle name="出力 2 3 4 3" xfId="1390" xr:uid="{00000000-0005-0000-0000-0000BF040000}"/>
    <cellStyle name="出力 2 3 4 4" xfId="1196" xr:uid="{00000000-0005-0000-0000-0000C0040000}"/>
    <cellStyle name="出力 2 3 5" xfId="570" xr:uid="{00000000-0005-0000-0000-0000C1040000}"/>
    <cellStyle name="出力 2 3 5 2" xfId="1183" xr:uid="{00000000-0005-0000-0000-0000C2040000}"/>
    <cellStyle name="出力 2 3 5 3" xfId="1276" xr:uid="{00000000-0005-0000-0000-0000C3040000}"/>
    <cellStyle name="出力 2 3 5 4" xfId="1016" xr:uid="{00000000-0005-0000-0000-0000C4040000}"/>
    <cellStyle name="出力 2 3 5 5" xfId="1422" xr:uid="{00000000-0005-0000-0000-0000C5040000}"/>
    <cellStyle name="出力 2 3 5 6" xfId="1355" xr:uid="{00000000-0005-0000-0000-0000C6040000}"/>
    <cellStyle name="出力 2 3 5 7" xfId="876" xr:uid="{00000000-0005-0000-0000-0000C7040000}"/>
    <cellStyle name="出力 2 3 5 8" xfId="1515" xr:uid="{00000000-0005-0000-0000-0000C8040000}"/>
    <cellStyle name="出力 2 3 6" xfId="682" xr:uid="{00000000-0005-0000-0000-0000C9040000}"/>
    <cellStyle name="出力 2 3 6 2" xfId="1267" xr:uid="{00000000-0005-0000-0000-0000CA040000}"/>
    <cellStyle name="出力 2 3 6 3" xfId="893" xr:uid="{00000000-0005-0000-0000-0000CB040000}"/>
    <cellStyle name="出力 2 3 6 4" xfId="1420" xr:uid="{00000000-0005-0000-0000-0000CC040000}"/>
    <cellStyle name="出力 2 3 6 5" xfId="857" xr:uid="{00000000-0005-0000-0000-0000CD040000}"/>
    <cellStyle name="出力 2 3 6 6" xfId="1087" xr:uid="{00000000-0005-0000-0000-0000CE040000}"/>
    <cellStyle name="出力 2 3 6 7" xfId="1478" xr:uid="{00000000-0005-0000-0000-0000CF040000}"/>
    <cellStyle name="出力 2 3 6 8" xfId="1742" xr:uid="{00000000-0005-0000-0000-0000D0040000}"/>
    <cellStyle name="出力 2 3 7" xfId="727" xr:uid="{00000000-0005-0000-0000-0000D1040000}"/>
    <cellStyle name="出力 2 3 7 2" xfId="1306" xr:uid="{00000000-0005-0000-0000-0000D2040000}"/>
    <cellStyle name="出力 2 3 7 3" xfId="1430" xr:uid="{00000000-0005-0000-0000-0000D3040000}"/>
    <cellStyle name="出力 2 3 7 4" xfId="1212" xr:uid="{00000000-0005-0000-0000-0000D4040000}"/>
    <cellStyle name="出力 2 3 7 5" xfId="1594" xr:uid="{00000000-0005-0000-0000-0000D5040000}"/>
    <cellStyle name="出力 2 3 7 6" xfId="1365" xr:uid="{00000000-0005-0000-0000-0000D6040000}"/>
    <cellStyle name="出力 2 3 7 7" xfId="1691" xr:uid="{00000000-0005-0000-0000-0000D7040000}"/>
    <cellStyle name="出力 2 3 7 8" xfId="1762" xr:uid="{00000000-0005-0000-0000-0000D8040000}"/>
    <cellStyle name="出力 2 3 8" xfId="835" xr:uid="{00000000-0005-0000-0000-0000D9040000}"/>
    <cellStyle name="出力 2 4" xfId="323" xr:uid="{00000000-0005-0000-0000-0000DA040000}"/>
    <cellStyle name="出力 2 4 2" xfId="527" xr:uid="{00000000-0005-0000-0000-0000DB040000}"/>
    <cellStyle name="出力 2 4 2 2" xfId="1140" xr:uid="{00000000-0005-0000-0000-0000DC040000}"/>
    <cellStyle name="出力 2 4 2 3" xfId="1189" xr:uid="{00000000-0005-0000-0000-0000DD040000}"/>
    <cellStyle name="出力 2 4 2 4" xfId="1607" xr:uid="{00000000-0005-0000-0000-0000DE040000}"/>
    <cellStyle name="出力 2 4 3" xfId="608" xr:uid="{00000000-0005-0000-0000-0000DF040000}"/>
    <cellStyle name="出力 2 4 3 2" xfId="1210" xr:uid="{00000000-0005-0000-0000-0000E0040000}"/>
    <cellStyle name="出力 2 4 3 3" xfId="1032" xr:uid="{00000000-0005-0000-0000-0000E1040000}"/>
    <cellStyle name="出力 2 4 3 4" xfId="897" xr:uid="{00000000-0005-0000-0000-0000E2040000}"/>
    <cellStyle name="出力 2 4 3 5" xfId="1127" xr:uid="{00000000-0005-0000-0000-0000E3040000}"/>
    <cellStyle name="出力 2 4 3 6" xfId="1540" xr:uid="{00000000-0005-0000-0000-0000E4040000}"/>
    <cellStyle name="出力 2 4 3 7" xfId="1536" xr:uid="{00000000-0005-0000-0000-0000E5040000}"/>
    <cellStyle name="出力 2 4 3 8" xfId="1717" xr:uid="{00000000-0005-0000-0000-0000E6040000}"/>
    <cellStyle name="出力 2 4 4" xfId="717" xr:uid="{00000000-0005-0000-0000-0000E7040000}"/>
    <cellStyle name="出力 2 4 4 2" xfId="1296" xr:uid="{00000000-0005-0000-0000-0000E8040000}"/>
    <cellStyle name="出力 2 4 4 3" xfId="1066" xr:uid="{00000000-0005-0000-0000-0000E9040000}"/>
    <cellStyle name="出力 2 4 4 4" xfId="1403" xr:uid="{00000000-0005-0000-0000-0000EA040000}"/>
    <cellStyle name="出力 2 4 4 5" xfId="1584" xr:uid="{00000000-0005-0000-0000-0000EB040000}"/>
    <cellStyle name="出力 2 4 4 6" xfId="1279" xr:uid="{00000000-0005-0000-0000-0000EC040000}"/>
    <cellStyle name="出力 2 4 4 7" xfId="1681" xr:uid="{00000000-0005-0000-0000-0000ED040000}"/>
    <cellStyle name="出力 2 4 4 8" xfId="1752" xr:uid="{00000000-0005-0000-0000-0000EE040000}"/>
    <cellStyle name="出力 2 4 5" xfId="660" xr:uid="{00000000-0005-0000-0000-0000EF040000}"/>
    <cellStyle name="出力 2 4 5 2" xfId="1245" xr:uid="{00000000-0005-0000-0000-0000F0040000}"/>
    <cellStyle name="出力 2 4 5 3" xfId="1064" xr:uid="{00000000-0005-0000-0000-0000F1040000}"/>
    <cellStyle name="出力 2 4 5 4" xfId="920" xr:uid="{00000000-0005-0000-0000-0000F2040000}"/>
    <cellStyle name="出力 2 4 5 5" xfId="1531" xr:uid="{00000000-0005-0000-0000-0000F3040000}"/>
    <cellStyle name="出力 2 4 5 6" xfId="813" xr:uid="{00000000-0005-0000-0000-0000F4040000}"/>
    <cellStyle name="出力 2 4 5 7" xfId="1137" xr:uid="{00000000-0005-0000-0000-0000F5040000}"/>
    <cellStyle name="出力 2 4 5 8" xfId="1721" xr:uid="{00000000-0005-0000-0000-0000F6040000}"/>
    <cellStyle name="出力 2 5" xfId="480" xr:uid="{00000000-0005-0000-0000-0000F7040000}"/>
    <cellStyle name="出力 2 5 2" xfId="542" xr:uid="{00000000-0005-0000-0000-0000F8040000}"/>
    <cellStyle name="出力 2 5 2 2" xfId="1155" xr:uid="{00000000-0005-0000-0000-0000F9040000}"/>
    <cellStyle name="出力 2 5 2 3" xfId="868" xr:uid="{00000000-0005-0000-0000-0000FA040000}"/>
    <cellStyle name="出力 2 5 2 4" xfId="1560" xr:uid="{00000000-0005-0000-0000-0000FB040000}"/>
    <cellStyle name="出力 2 5 3" xfId="1106" xr:uid="{00000000-0005-0000-0000-0000FC040000}"/>
    <cellStyle name="出力 2 5 4" xfId="1046" xr:uid="{00000000-0005-0000-0000-0000FD040000}"/>
    <cellStyle name="出力 2 5 5" xfId="1363" xr:uid="{00000000-0005-0000-0000-0000FE040000}"/>
    <cellStyle name="出力 2 6" xfId="552" xr:uid="{00000000-0005-0000-0000-0000FF040000}"/>
    <cellStyle name="出力 2 6 2" xfId="1165" xr:uid="{00000000-0005-0000-0000-000000050000}"/>
    <cellStyle name="出力 2 6 3" xfId="859" xr:uid="{00000000-0005-0000-0000-000001050000}"/>
    <cellStyle name="出力 2 6 4" xfId="58" xr:uid="{00000000-0005-0000-0000-000002050000}"/>
    <cellStyle name="出力 2 6 5" xfId="1039" xr:uid="{00000000-0005-0000-0000-000003050000}"/>
    <cellStyle name="出力 2 6 6" xfId="1411" xr:uid="{00000000-0005-0000-0000-000004050000}"/>
    <cellStyle name="出力 2 6 7" xfId="1631" xr:uid="{00000000-0005-0000-0000-000005050000}"/>
    <cellStyle name="出力 2 6 8" xfId="1429" xr:uid="{00000000-0005-0000-0000-000006050000}"/>
    <cellStyle name="出力 3" xfId="125" xr:uid="{00000000-0005-0000-0000-000007050000}"/>
    <cellStyle name="出力 3 10" xfId="829" xr:uid="{00000000-0005-0000-0000-000008050000}"/>
    <cellStyle name="出力 3 2" xfId="234" xr:uid="{00000000-0005-0000-0000-000009050000}"/>
    <cellStyle name="出力 3 3" xfId="143" xr:uid="{00000000-0005-0000-0000-00000A050000}"/>
    <cellStyle name="出力 3 3 2" xfId="847" xr:uid="{00000000-0005-0000-0000-00000B050000}"/>
    <cellStyle name="出力 3 3 3" xfId="1099" xr:uid="{00000000-0005-0000-0000-00000C050000}"/>
    <cellStyle name="出力 3 3 4" xfId="1386" xr:uid="{00000000-0005-0000-0000-00000D050000}"/>
    <cellStyle name="出力 3 3 5" xfId="1439" xr:uid="{00000000-0005-0000-0000-00000E050000}"/>
    <cellStyle name="出力 3 4" xfId="253" xr:uid="{00000000-0005-0000-0000-00000F050000}"/>
    <cellStyle name="出力 3 4 2" xfId="927" xr:uid="{00000000-0005-0000-0000-000010050000}"/>
    <cellStyle name="出力 3 4 3" xfId="880" xr:uid="{00000000-0005-0000-0000-000011050000}"/>
    <cellStyle name="出力 3 4 4" xfId="1123" xr:uid="{00000000-0005-0000-0000-000012050000}"/>
    <cellStyle name="出力 3 4 5" xfId="1055" xr:uid="{00000000-0005-0000-0000-000013050000}"/>
    <cellStyle name="出力 3 5" xfId="278" xr:uid="{00000000-0005-0000-0000-000014050000}"/>
    <cellStyle name="出力 3 5 2" xfId="950" xr:uid="{00000000-0005-0000-0000-000015050000}"/>
    <cellStyle name="出力 3 5 3" xfId="1507" xr:uid="{00000000-0005-0000-0000-000016050000}"/>
    <cellStyle name="出力 3 5 4" xfId="1617" xr:uid="{00000000-0005-0000-0000-000017050000}"/>
    <cellStyle name="出力 3 6" xfId="293" xr:uid="{00000000-0005-0000-0000-000018050000}"/>
    <cellStyle name="出力 3 6 2" xfId="964" xr:uid="{00000000-0005-0000-0000-000019050000}"/>
    <cellStyle name="出力 3 6 3" xfId="1085" xr:uid="{00000000-0005-0000-0000-00001A050000}"/>
    <cellStyle name="出力 3 6 4" xfId="1462" xr:uid="{00000000-0005-0000-0000-00001B050000}"/>
    <cellStyle name="出力 3 7" xfId="564" xr:uid="{00000000-0005-0000-0000-00001C050000}"/>
    <cellStyle name="出力 3 7 2" xfId="1177" xr:uid="{00000000-0005-0000-0000-00001D050000}"/>
    <cellStyle name="出力 3 7 3" xfId="801" xr:uid="{00000000-0005-0000-0000-00001E050000}"/>
    <cellStyle name="出力 3 7 4" xfId="999" xr:uid="{00000000-0005-0000-0000-00001F050000}"/>
    <cellStyle name="出力 3 7 5" xfId="879" xr:uid="{00000000-0005-0000-0000-000020050000}"/>
    <cellStyle name="出力 3 7 6" xfId="1056" xr:uid="{00000000-0005-0000-0000-000021050000}"/>
    <cellStyle name="出力 3 7 7" xfId="1444" xr:uid="{00000000-0005-0000-0000-000022050000}"/>
    <cellStyle name="出力 3 7 8" xfId="1002" xr:uid="{00000000-0005-0000-0000-000023050000}"/>
    <cellStyle name="出力 3 8" xfId="676" xr:uid="{00000000-0005-0000-0000-000024050000}"/>
    <cellStyle name="出力 3 8 2" xfId="1261" xr:uid="{00000000-0005-0000-0000-000025050000}"/>
    <cellStyle name="出力 3 8 3" xfId="1027" xr:uid="{00000000-0005-0000-0000-000026050000}"/>
    <cellStyle name="出力 3 8 4" xfId="95" xr:uid="{00000000-0005-0000-0000-000027050000}"/>
    <cellStyle name="出力 3 8 5" xfId="1488" xr:uid="{00000000-0005-0000-0000-000028050000}"/>
    <cellStyle name="出力 3 8 6" xfId="1622" xr:uid="{00000000-0005-0000-0000-000029050000}"/>
    <cellStyle name="出力 3 8 7" xfId="1575" xr:uid="{00000000-0005-0000-0000-00002A050000}"/>
    <cellStyle name="出力 3 8 8" xfId="1736" xr:uid="{00000000-0005-0000-0000-00002B050000}"/>
    <cellStyle name="出力 3 9" xfId="689" xr:uid="{00000000-0005-0000-0000-00002C050000}"/>
    <cellStyle name="出力 3 9 2" xfId="1272" xr:uid="{00000000-0005-0000-0000-00002D050000}"/>
    <cellStyle name="出力 3 9 3" xfId="1007" xr:uid="{00000000-0005-0000-0000-00002E050000}"/>
    <cellStyle name="出力 3 9 4" xfId="1124" xr:uid="{00000000-0005-0000-0000-00002F050000}"/>
    <cellStyle name="出力 3 9 5" xfId="918" xr:uid="{00000000-0005-0000-0000-000030050000}"/>
    <cellStyle name="出力 3 9 6" xfId="1059" xr:uid="{00000000-0005-0000-0000-000031050000}"/>
    <cellStyle name="出力 3 9 7" xfId="1242" xr:uid="{00000000-0005-0000-0000-000032050000}"/>
    <cellStyle name="出力 3 9 8" xfId="1745" xr:uid="{00000000-0005-0000-0000-000033050000}"/>
    <cellStyle name="出力 4" xfId="130" xr:uid="{00000000-0005-0000-0000-000034050000}"/>
    <cellStyle name="出力 4 2" xfId="148" xr:uid="{00000000-0005-0000-0000-000035050000}"/>
    <cellStyle name="出力 4 2 2" xfId="852" xr:uid="{00000000-0005-0000-0000-000036050000}"/>
    <cellStyle name="出力 4 2 3" xfId="866" xr:uid="{00000000-0005-0000-0000-000037050000}"/>
    <cellStyle name="出力 4 2 4" xfId="959" xr:uid="{00000000-0005-0000-0000-000038050000}"/>
    <cellStyle name="出力 4 2 5" xfId="1632" xr:uid="{00000000-0005-0000-0000-000039050000}"/>
    <cellStyle name="出力 4 3" xfId="283" xr:uid="{00000000-0005-0000-0000-00003A050000}"/>
    <cellStyle name="出力 4 3 2" xfId="955" xr:uid="{00000000-0005-0000-0000-00003B050000}"/>
    <cellStyle name="出力 4 3 3" xfId="1502" xr:uid="{00000000-0005-0000-0000-00003C050000}"/>
    <cellStyle name="出力 4 3 4" xfId="1044" xr:uid="{00000000-0005-0000-0000-00003D050000}"/>
    <cellStyle name="出力 4 4" xfId="262" xr:uid="{00000000-0005-0000-0000-00003E050000}"/>
    <cellStyle name="出力 4 4 2" xfId="934" xr:uid="{00000000-0005-0000-0000-00003F050000}"/>
    <cellStyle name="出力 4 4 3" xfId="1664" xr:uid="{00000000-0005-0000-0000-000040050000}"/>
    <cellStyle name="出力 4 4 4" xfId="1705" xr:uid="{00000000-0005-0000-0000-000041050000}"/>
    <cellStyle name="出力 4 5" xfId="569" xr:uid="{00000000-0005-0000-0000-000042050000}"/>
    <cellStyle name="出力 4 5 2" xfId="1182" xr:uid="{00000000-0005-0000-0000-000043050000}"/>
    <cellStyle name="出力 4 5 3" xfId="1394" xr:uid="{00000000-0005-0000-0000-000044050000}"/>
    <cellStyle name="出力 4 5 4" xfId="1028" xr:uid="{00000000-0005-0000-0000-000045050000}"/>
    <cellStyle name="出力 4 5 5" xfId="1486" xr:uid="{00000000-0005-0000-0000-000046050000}"/>
    <cellStyle name="出力 4 5 6" xfId="921" xr:uid="{00000000-0005-0000-0000-000047050000}"/>
    <cellStyle name="出力 4 5 7" xfId="1061" xr:uid="{00000000-0005-0000-0000-000048050000}"/>
    <cellStyle name="出力 4 5 8" xfId="1083" xr:uid="{00000000-0005-0000-0000-000049050000}"/>
    <cellStyle name="出力 4 6" xfId="681" xr:uid="{00000000-0005-0000-0000-00004A050000}"/>
    <cellStyle name="出力 4 6 2" xfId="1266" xr:uid="{00000000-0005-0000-0000-00004B050000}"/>
    <cellStyle name="出力 4 6 3" xfId="1373" xr:uid="{00000000-0005-0000-0000-00004C050000}"/>
    <cellStyle name="出力 4 6 4" xfId="1038" xr:uid="{00000000-0005-0000-0000-00004D050000}"/>
    <cellStyle name="出力 4 6 5" xfId="1359" xr:uid="{00000000-0005-0000-0000-00004E050000}"/>
    <cellStyle name="出力 4 6 6" xfId="1188" xr:uid="{00000000-0005-0000-0000-00004F050000}"/>
    <cellStyle name="出力 4 6 7" xfId="1332" xr:uid="{00000000-0005-0000-0000-000050050000}"/>
    <cellStyle name="出力 4 6 8" xfId="1741" xr:uid="{00000000-0005-0000-0000-000051050000}"/>
    <cellStyle name="出力 4 7" xfId="661" xr:uid="{00000000-0005-0000-0000-000052050000}"/>
    <cellStyle name="出力 4 7 2" xfId="1246" xr:uid="{00000000-0005-0000-0000-000053050000}"/>
    <cellStyle name="出力 4 7 3" xfId="1003" xr:uid="{00000000-0005-0000-0000-000054050000}"/>
    <cellStyle name="出力 4 7 4" xfId="1018" xr:uid="{00000000-0005-0000-0000-000055050000}"/>
    <cellStyle name="出力 4 7 5" xfId="1418" xr:uid="{00000000-0005-0000-0000-000056050000}"/>
    <cellStyle name="出力 4 7 6" xfId="1547" xr:uid="{00000000-0005-0000-0000-000057050000}"/>
    <cellStyle name="出力 4 7 7" xfId="1214" xr:uid="{00000000-0005-0000-0000-000058050000}"/>
    <cellStyle name="出力 4 7 8" xfId="1722" xr:uid="{00000000-0005-0000-0000-000059050000}"/>
    <cellStyle name="出力 4 8" xfId="834" xr:uid="{00000000-0005-0000-0000-00005A050000}"/>
    <cellStyle name="出力 5" xfId="324" xr:uid="{00000000-0005-0000-0000-00005B050000}"/>
    <cellStyle name="出力 5 2" xfId="528" xr:uid="{00000000-0005-0000-0000-00005C050000}"/>
    <cellStyle name="出力 5 2 2" xfId="1141" xr:uid="{00000000-0005-0000-0000-00005D050000}"/>
    <cellStyle name="出力 5 2 3" xfId="1583" xr:uid="{00000000-0005-0000-0000-00005E050000}"/>
    <cellStyle name="出力 5 2 4" xfId="1190" xr:uid="{00000000-0005-0000-0000-00005F050000}"/>
    <cellStyle name="出力 5 3" xfId="607" xr:uid="{00000000-0005-0000-0000-000060050000}"/>
    <cellStyle name="出力 5 3 2" xfId="1209" xr:uid="{00000000-0005-0000-0000-000061050000}"/>
    <cellStyle name="出力 5 3 3" xfId="856" xr:uid="{00000000-0005-0000-0000-000062050000}"/>
    <cellStyle name="出力 5 3 4" xfId="987" xr:uid="{00000000-0005-0000-0000-000063050000}"/>
    <cellStyle name="出力 5 3 5" xfId="989" xr:uid="{00000000-0005-0000-0000-000064050000}"/>
    <cellStyle name="出力 5 3 6" xfId="814" xr:uid="{00000000-0005-0000-0000-000065050000}"/>
    <cellStyle name="出力 5 3 7" xfId="910" xr:uid="{00000000-0005-0000-0000-000066050000}"/>
    <cellStyle name="出力 5 3 8" xfId="860" xr:uid="{00000000-0005-0000-0000-000067050000}"/>
    <cellStyle name="出力 5 4" xfId="718" xr:uid="{00000000-0005-0000-0000-000068050000}"/>
    <cellStyle name="出力 5 4 2" xfId="1297" xr:uid="{00000000-0005-0000-0000-000069050000}"/>
    <cellStyle name="出力 5 4 3" xfId="986" xr:uid="{00000000-0005-0000-0000-00006A050000}"/>
    <cellStyle name="出力 5 4 4" xfId="112" xr:uid="{00000000-0005-0000-0000-00006B050000}"/>
    <cellStyle name="出力 5 4 5" xfId="1585" xr:uid="{00000000-0005-0000-0000-00006C050000}"/>
    <cellStyle name="出力 5 4 6" xfId="1368" xr:uid="{00000000-0005-0000-0000-00006D050000}"/>
    <cellStyle name="出力 5 4 7" xfId="1682" xr:uid="{00000000-0005-0000-0000-00006E050000}"/>
    <cellStyle name="出力 5 4 8" xfId="1753" xr:uid="{00000000-0005-0000-0000-00006F050000}"/>
    <cellStyle name="出力 5 5" xfId="730" xr:uid="{00000000-0005-0000-0000-000070050000}"/>
    <cellStyle name="出力 5 5 2" xfId="1309" xr:uid="{00000000-0005-0000-0000-000071050000}"/>
    <cellStyle name="出力 5 5 3" xfId="89" xr:uid="{00000000-0005-0000-0000-000072050000}"/>
    <cellStyle name="出力 5 5 4" xfId="971" xr:uid="{00000000-0005-0000-0000-000073050000}"/>
    <cellStyle name="出力 5 5 5" xfId="1597" xr:uid="{00000000-0005-0000-0000-000074050000}"/>
    <cellStyle name="出力 5 5 6" xfId="1611" xr:uid="{00000000-0005-0000-0000-000075050000}"/>
    <cellStyle name="出力 5 5 7" xfId="1694" xr:uid="{00000000-0005-0000-0000-000076050000}"/>
    <cellStyle name="出力 5 5 8" xfId="1765" xr:uid="{00000000-0005-0000-0000-000077050000}"/>
    <cellStyle name="出力 6" xfId="479" xr:uid="{00000000-0005-0000-0000-000078050000}"/>
    <cellStyle name="出力 6 2" xfId="541" xr:uid="{00000000-0005-0000-0000-000079050000}"/>
    <cellStyle name="出力 6 2 2" xfId="1154" xr:uid="{00000000-0005-0000-0000-00007A050000}"/>
    <cellStyle name="出力 6 2 3" xfId="1328" xr:uid="{00000000-0005-0000-0000-00007B050000}"/>
    <cellStyle name="出力 6 2 4" xfId="1446" xr:uid="{00000000-0005-0000-0000-00007C050000}"/>
    <cellStyle name="出力 6 3" xfId="621" xr:uid="{00000000-0005-0000-0000-00007D050000}"/>
    <cellStyle name="出力 6 4" xfId="773" xr:uid="{00000000-0005-0000-0000-00007E050000}"/>
    <cellStyle name="出力 6 5" xfId="1105" xr:uid="{00000000-0005-0000-0000-00007F050000}"/>
    <cellStyle name="出力 6 6" xfId="1599" xr:uid="{00000000-0005-0000-0000-000080050000}"/>
    <cellStyle name="出力 6 7" xfId="1010" xr:uid="{00000000-0005-0000-0000-000081050000}"/>
    <cellStyle name="出力 7" xfId="551" xr:uid="{00000000-0005-0000-0000-000082050000}"/>
    <cellStyle name="出力 7 2" xfId="1164" xr:uid="{00000000-0005-0000-0000-000083050000}"/>
    <cellStyle name="出力 7 3" xfId="865" xr:uid="{00000000-0005-0000-0000-000084050000}"/>
    <cellStyle name="出力 7 4" xfId="1521" xr:uid="{00000000-0005-0000-0000-000085050000}"/>
    <cellStyle name="出力 7 5" xfId="1053" xr:uid="{00000000-0005-0000-0000-000086050000}"/>
    <cellStyle name="出力 7 6" xfId="1020" xr:uid="{00000000-0005-0000-0000-000087050000}"/>
    <cellStyle name="出力 7 7" xfId="988" xr:uid="{00000000-0005-0000-0000-000088050000}"/>
    <cellStyle name="出力 7 8" xfId="1537" xr:uid="{00000000-0005-0000-0000-000089050000}"/>
    <cellStyle name="説明文" xfId="41" builtinId="53" customBuiltin="1"/>
    <cellStyle name="説明文 2" xfId="229" xr:uid="{00000000-0005-0000-0000-00008B050000}"/>
    <cellStyle name="説明文 3" xfId="393" xr:uid="{00000000-0005-0000-0000-00008C050000}"/>
    <cellStyle name="説明文 4" xfId="481" xr:uid="{00000000-0005-0000-0000-00008D050000}"/>
    <cellStyle name="説明文 4 2" xfId="620" xr:uid="{00000000-0005-0000-0000-00008E050000}"/>
    <cellStyle name="説明文 4 3" xfId="782" xr:uid="{00000000-0005-0000-0000-00008F050000}"/>
    <cellStyle name="通貨 2" xfId="152" xr:uid="{00000000-0005-0000-0000-000090050000}"/>
    <cellStyle name="通貨 2 10" xfId="287" xr:uid="{00000000-0005-0000-0000-000091050000}"/>
    <cellStyle name="通貨 2 11" xfId="685" xr:uid="{00000000-0005-0000-0000-000092050000}"/>
    <cellStyle name="通貨 2 2" xfId="166" xr:uid="{00000000-0005-0000-0000-000093050000}"/>
    <cellStyle name="通貨 2 2 2" xfId="291" xr:uid="{00000000-0005-0000-0000-000094050000}"/>
    <cellStyle name="通貨 2 2 2 2" xfId="609" xr:uid="{00000000-0005-0000-0000-000095050000}"/>
    <cellStyle name="通貨 2 2 3" xfId="688" xr:uid="{00000000-0005-0000-0000-000096050000}"/>
    <cellStyle name="通貨 2 3" xfId="199" xr:uid="{00000000-0005-0000-0000-000097050000}"/>
    <cellStyle name="通貨 2 3 2" xfId="296" xr:uid="{00000000-0005-0000-0000-000098050000}"/>
    <cellStyle name="通貨 2 3 3" xfId="692" xr:uid="{00000000-0005-0000-0000-000099050000}"/>
    <cellStyle name="通貨 2 4" xfId="247" xr:uid="{00000000-0005-0000-0000-00009A050000}"/>
    <cellStyle name="通貨 2 5" xfId="163" xr:uid="{00000000-0005-0000-0000-00009B050000}"/>
    <cellStyle name="通貨 2 5 2" xfId="289" xr:uid="{00000000-0005-0000-0000-00009C050000}"/>
    <cellStyle name="通貨 2 5 3" xfId="686" xr:uid="{00000000-0005-0000-0000-00009D050000}"/>
    <cellStyle name="通貨 2 6" xfId="376" xr:uid="{00000000-0005-0000-0000-00009E050000}"/>
    <cellStyle name="通貨 2 6 2" xfId="732" xr:uid="{00000000-0005-0000-0000-00009F050000}"/>
    <cellStyle name="通貨 2 7" xfId="395" xr:uid="{00000000-0005-0000-0000-0000A0050000}"/>
    <cellStyle name="通貨 2 7 2" xfId="735" xr:uid="{00000000-0005-0000-0000-0000A1050000}"/>
    <cellStyle name="通貨 2 8" xfId="450" xr:uid="{00000000-0005-0000-0000-0000A2050000}"/>
    <cellStyle name="通貨 2 8 2" xfId="787" xr:uid="{00000000-0005-0000-0000-0000A3050000}"/>
    <cellStyle name="通貨 2 9" xfId="482" xr:uid="{00000000-0005-0000-0000-0000A4050000}"/>
    <cellStyle name="通貨 2 9 2" xfId="788" xr:uid="{00000000-0005-0000-0000-0000A5050000}"/>
    <cellStyle name="入力" xfId="42" builtinId="20" customBuiltin="1"/>
    <cellStyle name="入力 2" xfId="110" xr:uid="{00000000-0005-0000-0000-0000A7050000}"/>
    <cellStyle name="入力 2 2" xfId="128" xr:uid="{00000000-0005-0000-0000-0000A8050000}"/>
    <cellStyle name="入力 2 2 10" xfId="832" xr:uid="{00000000-0005-0000-0000-0000A9050000}"/>
    <cellStyle name="入力 2 2 2" xfId="202" xr:uid="{00000000-0005-0000-0000-0000AA050000}"/>
    <cellStyle name="入力 2 2 3" xfId="146" xr:uid="{00000000-0005-0000-0000-0000AB050000}"/>
    <cellStyle name="入力 2 2 3 2" xfId="850" xr:uid="{00000000-0005-0000-0000-0000AC050000}"/>
    <cellStyle name="入力 2 2 3 3" xfId="1068" xr:uid="{00000000-0005-0000-0000-0000AD050000}"/>
    <cellStyle name="入力 2 2 3 4" xfId="1644" xr:uid="{00000000-0005-0000-0000-0000AE050000}"/>
    <cellStyle name="入力 2 2 3 5" xfId="1709" xr:uid="{00000000-0005-0000-0000-0000AF050000}"/>
    <cellStyle name="入力 2 2 4" xfId="256" xr:uid="{00000000-0005-0000-0000-0000B0050000}"/>
    <cellStyle name="入力 2 2 4 2" xfId="930" xr:uid="{00000000-0005-0000-0000-0000B1050000}"/>
    <cellStyle name="入力 2 2 4 3" xfId="1329" xr:uid="{00000000-0005-0000-0000-0000B2050000}"/>
    <cellStyle name="入力 2 2 4 4" xfId="1526" xr:uid="{00000000-0005-0000-0000-0000B3050000}"/>
    <cellStyle name="入力 2 2 4 5" xfId="1406" xr:uid="{00000000-0005-0000-0000-0000B4050000}"/>
    <cellStyle name="入力 2 2 5" xfId="281" xr:uid="{00000000-0005-0000-0000-0000B5050000}"/>
    <cellStyle name="入力 2 2 5 2" xfId="953" xr:uid="{00000000-0005-0000-0000-0000B6050000}"/>
    <cellStyle name="入力 2 2 5 3" xfId="1542" xr:uid="{00000000-0005-0000-0000-0000B7050000}"/>
    <cellStyle name="入力 2 2 5 4" xfId="1398" xr:uid="{00000000-0005-0000-0000-0000B8050000}"/>
    <cellStyle name="入力 2 2 6" xfId="318" xr:uid="{00000000-0005-0000-0000-0000B9050000}"/>
    <cellStyle name="入力 2 2 6 2" xfId="982" xr:uid="{00000000-0005-0000-0000-0000BA050000}"/>
    <cellStyle name="入力 2 2 6 3" xfId="1327" xr:uid="{00000000-0005-0000-0000-0000BB050000}"/>
    <cellStyle name="入力 2 2 6 4" xfId="1482" xr:uid="{00000000-0005-0000-0000-0000BC050000}"/>
    <cellStyle name="入力 2 2 7" xfId="567" xr:uid="{00000000-0005-0000-0000-0000BD050000}"/>
    <cellStyle name="入力 2 2 7 2" xfId="1180" xr:uid="{00000000-0005-0000-0000-0000BE050000}"/>
    <cellStyle name="入力 2 2 7 3" xfId="104" xr:uid="{00000000-0005-0000-0000-0000BF050000}"/>
    <cellStyle name="入力 2 2 7 4" xfId="901" xr:uid="{00000000-0005-0000-0000-0000C0050000}"/>
    <cellStyle name="入力 2 2 7 5" xfId="1048" xr:uid="{00000000-0005-0000-0000-0000C1050000}"/>
    <cellStyle name="入力 2 2 7 6" xfId="1232" xr:uid="{00000000-0005-0000-0000-0000C2050000}"/>
    <cellStyle name="入力 2 2 7 7" xfId="996" xr:uid="{00000000-0005-0000-0000-0000C3050000}"/>
    <cellStyle name="入力 2 2 7 8" xfId="1708" xr:uid="{00000000-0005-0000-0000-0000C4050000}"/>
    <cellStyle name="入力 2 2 8" xfId="679" xr:uid="{00000000-0005-0000-0000-0000C5050000}"/>
    <cellStyle name="入力 2 2 8 2" xfId="1264" xr:uid="{00000000-0005-0000-0000-0000C6050000}"/>
    <cellStyle name="入力 2 2 8 3" xfId="1076" xr:uid="{00000000-0005-0000-0000-0000C7050000}"/>
    <cellStyle name="入力 2 2 8 4" xfId="1512" xr:uid="{00000000-0005-0000-0000-0000C8050000}"/>
    <cellStyle name="入力 2 2 8 5" xfId="1528" xr:uid="{00000000-0005-0000-0000-0000C9050000}"/>
    <cellStyle name="入力 2 2 8 6" xfId="1380" xr:uid="{00000000-0005-0000-0000-0000CA050000}"/>
    <cellStyle name="入力 2 2 8 7" xfId="1570" xr:uid="{00000000-0005-0000-0000-0000CB050000}"/>
    <cellStyle name="入力 2 2 8 8" xfId="1739" xr:uid="{00000000-0005-0000-0000-0000CC050000}"/>
    <cellStyle name="入力 2 2 9" xfId="725" xr:uid="{00000000-0005-0000-0000-0000CD050000}"/>
    <cellStyle name="入力 2 2 9 2" xfId="1304" xr:uid="{00000000-0005-0000-0000-0000CE050000}"/>
    <cellStyle name="入力 2 2 9 3" xfId="1345" xr:uid="{00000000-0005-0000-0000-0000CF050000}"/>
    <cellStyle name="入力 2 2 9 4" xfId="1133" xr:uid="{00000000-0005-0000-0000-0000D0050000}"/>
    <cellStyle name="入力 2 2 9 5" xfId="1592" xr:uid="{00000000-0005-0000-0000-0000D1050000}"/>
    <cellStyle name="入力 2 2 9 6" xfId="1072" xr:uid="{00000000-0005-0000-0000-0000D2050000}"/>
    <cellStyle name="入力 2 2 9 7" xfId="1689" xr:uid="{00000000-0005-0000-0000-0000D3050000}"/>
    <cellStyle name="入力 2 2 9 8" xfId="1760" xr:uid="{00000000-0005-0000-0000-0000D4050000}"/>
    <cellStyle name="入力 2 3" xfId="133" xr:uid="{00000000-0005-0000-0000-0000D5050000}"/>
    <cellStyle name="入力 2 3 2" xfId="151" xr:uid="{00000000-0005-0000-0000-0000D6050000}"/>
    <cellStyle name="入力 2 3 2 2" xfId="855" xr:uid="{00000000-0005-0000-0000-0000D7050000}"/>
    <cellStyle name="入力 2 3 2 3" xfId="1030" xr:uid="{00000000-0005-0000-0000-0000D8050000}"/>
    <cellStyle name="入力 2 3 2 4" xfId="1366" xr:uid="{00000000-0005-0000-0000-0000D9050000}"/>
    <cellStyle name="入力 2 3 2 5" xfId="1350" xr:uid="{00000000-0005-0000-0000-0000DA050000}"/>
    <cellStyle name="入力 2 3 3" xfId="286" xr:uid="{00000000-0005-0000-0000-0000DB050000}"/>
    <cellStyle name="入力 2 3 3 2" xfId="958" xr:uid="{00000000-0005-0000-0000-0000DC050000}"/>
    <cellStyle name="入力 2 3 3 3" xfId="1387" xr:uid="{00000000-0005-0000-0000-0000DD050000}"/>
    <cellStyle name="入力 2 3 3 4" xfId="1703" xr:uid="{00000000-0005-0000-0000-0000DE050000}"/>
    <cellStyle name="入力 2 3 4" xfId="260" xr:uid="{00000000-0005-0000-0000-0000DF050000}"/>
    <cellStyle name="入力 2 3 4 2" xfId="932" xr:uid="{00000000-0005-0000-0000-0000E0050000}"/>
    <cellStyle name="入力 2 3 4 3" xfId="810" xr:uid="{00000000-0005-0000-0000-0000E1050000}"/>
    <cellStyle name="入力 2 3 4 4" xfId="1614" xr:uid="{00000000-0005-0000-0000-0000E2050000}"/>
    <cellStyle name="入力 2 3 5" xfId="572" xr:uid="{00000000-0005-0000-0000-0000E3050000}"/>
    <cellStyle name="入力 2 3 5 2" xfId="1185" xr:uid="{00000000-0005-0000-0000-0000E4050000}"/>
    <cellStyle name="入力 2 3 5 3" xfId="60" xr:uid="{00000000-0005-0000-0000-0000E5050000}"/>
    <cellStyle name="入力 2 3 5 4" xfId="1235" xr:uid="{00000000-0005-0000-0000-0000E6050000}"/>
    <cellStyle name="入力 2 3 5 5" xfId="106" xr:uid="{00000000-0005-0000-0000-0000E7050000}"/>
    <cellStyle name="入力 2 3 5 6" xfId="884" xr:uid="{00000000-0005-0000-0000-0000E8050000}"/>
    <cellStyle name="入力 2 3 5 7" xfId="1577" xr:uid="{00000000-0005-0000-0000-0000E9050000}"/>
    <cellStyle name="入力 2 3 5 8" xfId="1676" xr:uid="{00000000-0005-0000-0000-0000EA050000}"/>
    <cellStyle name="入力 2 3 6" xfId="684" xr:uid="{00000000-0005-0000-0000-0000EB050000}"/>
    <cellStyle name="入力 2 3 6 2" xfId="1269" xr:uid="{00000000-0005-0000-0000-0000EC050000}"/>
    <cellStyle name="入力 2 3 6 3" xfId="1286" xr:uid="{00000000-0005-0000-0000-0000ED050000}"/>
    <cellStyle name="入力 2 3 6 4" xfId="109" xr:uid="{00000000-0005-0000-0000-0000EE050000}"/>
    <cellStyle name="入力 2 3 6 5" xfId="1480" xr:uid="{00000000-0005-0000-0000-0000EF050000}"/>
    <cellStyle name="入力 2 3 6 6" xfId="1648" xr:uid="{00000000-0005-0000-0000-0000F0050000}"/>
    <cellStyle name="入力 2 3 6 7" xfId="1423" xr:uid="{00000000-0005-0000-0000-0000F1050000}"/>
    <cellStyle name="入力 2 3 6 8" xfId="1744" xr:uid="{00000000-0005-0000-0000-0000F2050000}"/>
    <cellStyle name="入力 2 3 7" xfId="726" xr:uid="{00000000-0005-0000-0000-0000F3050000}"/>
    <cellStyle name="入力 2 3 7 2" xfId="1305" xr:uid="{00000000-0005-0000-0000-0000F4050000}"/>
    <cellStyle name="入力 2 3 7 3" xfId="1336" xr:uid="{00000000-0005-0000-0000-0000F5050000}"/>
    <cellStyle name="入力 2 3 7 4" xfId="1280" xr:uid="{00000000-0005-0000-0000-0000F6050000}"/>
    <cellStyle name="入力 2 3 7 5" xfId="1593" xr:uid="{00000000-0005-0000-0000-0000F7050000}"/>
    <cellStyle name="入力 2 3 7 6" xfId="1425" xr:uid="{00000000-0005-0000-0000-0000F8050000}"/>
    <cellStyle name="入力 2 3 7 7" xfId="1690" xr:uid="{00000000-0005-0000-0000-0000F9050000}"/>
    <cellStyle name="入力 2 3 7 8" xfId="1761" xr:uid="{00000000-0005-0000-0000-0000FA050000}"/>
    <cellStyle name="入力 2 3 8" xfId="837" xr:uid="{00000000-0005-0000-0000-0000FB050000}"/>
    <cellStyle name="入力 2 4" xfId="325" xr:uid="{00000000-0005-0000-0000-0000FC050000}"/>
    <cellStyle name="入力 2 4 2" xfId="529" xr:uid="{00000000-0005-0000-0000-0000FD050000}"/>
    <cellStyle name="入力 2 4 2 2" xfId="1142" xr:uid="{00000000-0005-0000-0000-0000FE050000}"/>
    <cellStyle name="入力 2 4 2 3" xfId="1075" xr:uid="{00000000-0005-0000-0000-0000FF050000}"/>
    <cellStyle name="入力 2 4 2 4" xfId="1407" xr:uid="{00000000-0005-0000-0000-000000060000}"/>
    <cellStyle name="入力 2 4 3" xfId="595" xr:uid="{00000000-0005-0000-0000-000001060000}"/>
    <cellStyle name="入力 2 4 3 2" xfId="1201" xr:uid="{00000000-0005-0000-0000-000002060000}"/>
    <cellStyle name="入力 2 4 3 3" xfId="1215" xr:uid="{00000000-0005-0000-0000-000003060000}"/>
    <cellStyle name="入力 2 4 3 4" xfId="1456" xr:uid="{00000000-0005-0000-0000-000004060000}"/>
    <cellStyle name="入力 2 4 3 5" xfId="1543" xr:uid="{00000000-0005-0000-0000-000005060000}"/>
    <cellStyle name="入力 2 4 3 6" xfId="1126" xr:uid="{00000000-0005-0000-0000-000006060000}"/>
    <cellStyle name="入力 2 4 3 7" xfId="1461" xr:uid="{00000000-0005-0000-0000-000007060000}"/>
    <cellStyle name="入力 2 4 3 8" xfId="1711" xr:uid="{00000000-0005-0000-0000-000008060000}"/>
    <cellStyle name="入力 2 4 4" xfId="719" xr:uid="{00000000-0005-0000-0000-000009060000}"/>
    <cellStyle name="入力 2 4 4 2" xfId="1298" xr:uid="{00000000-0005-0000-0000-00000A060000}"/>
    <cellStyle name="入力 2 4 4 3" xfId="919" xr:uid="{00000000-0005-0000-0000-00000B060000}"/>
    <cellStyle name="入力 2 4 4 4" xfId="1081" xr:uid="{00000000-0005-0000-0000-00000C060000}"/>
    <cellStyle name="入力 2 4 4 5" xfId="1586" xr:uid="{00000000-0005-0000-0000-00000D060000}"/>
    <cellStyle name="入力 2 4 4 6" xfId="1605" xr:uid="{00000000-0005-0000-0000-00000E060000}"/>
    <cellStyle name="入力 2 4 4 7" xfId="1683" xr:uid="{00000000-0005-0000-0000-00000F060000}"/>
    <cellStyle name="入力 2 4 4 8" xfId="1754" xr:uid="{00000000-0005-0000-0000-000010060000}"/>
    <cellStyle name="入力 2 4 5" xfId="737" xr:uid="{00000000-0005-0000-0000-000011060000}"/>
    <cellStyle name="入力 2 4 5 2" xfId="1316" xr:uid="{00000000-0005-0000-0000-000012060000}"/>
    <cellStyle name="入力 2 4 5 3" xfId="1401" xr:uid="{00000000-0005-0000-0000-000013060000}"/>
    <cellStyle name="入力 2 4 5 4" xfId="1058" xr:uid="{00000000-0005-0000-0000-000014060000}"/>
    <cellStyle name="入力 2 4 5 5" xfId="1604" xr:uid="{00000000-0005-0000-0000-000015060000}"/>
    <cellStyle name="入力 2 4 5 6" xfId="1022" xr:uid="{00000000-0005-0000-0000-000016060000}"/>
    <cellStyle name="入力 2 4 5 7" xfId="1699" xr:uid="{00000000-0005-0000-0000-000017060000}"/>
    <cellStyle name="入力 2 4 5 8" xfId="1770" xr:uid="{00000000-0005-0000-0000-000018060000}"/>
    <cellStyle name="入力 2 5" xfId="484" xr:uid="{00000000-0005-0000-0000-000019060000}"/>
    <cellStyle name="入力 2 5 2" xfId="544" xr:uid="{00000000-0005-0000-0000-00001A060000}"/>
    <cellStyle name="入力 2 5 2 2" xfId="1157" xr:uid="{00000000-0005-0000-0000-00001B060000}"/>
    <cellStyle name="入力 2 5 2 3" xfId="1199" xr:uid="{00000000-0005-0000-0000-00001C060000}"/>
    <cellStyle name="入力 2 5 2 4" xfId="1674" xr:uid="{00000000-0005-0000-0000-00001D060000}"/>
    <cellStyle name="入力 2 5 3" xfId="1109" xr:uid="{00000000-0005-0000-0000-00001E060000}"/>
    <cellStyle name="入力 2 5 4" xfId="1647" xr:uid="{00000000-0005-0000-0000-00001F060000}"/>
    <cellStyle name="入力 2 5 5" xfId="1013" xr:uid="{00000000-0005-0000-0000-000020060000}"/>
    <cellStyle name="入力 2 6" xfId="554" xr:uid="{00000000-0005-0000-0000-000021060000}"/>
    <cellStyle name="入力 2 6 2" xfId="1167" xr:uid="{00000000-0005-0000-0000-000022060000}"/>
    <cellStyle name="入力 2 6 3" xfId="1451" xr:uid="{00000000-0005-0000-0000-000023060000}"/>
    <cellStyle name="入力 2 6 4" xfId="1568" xr:uid="{00000000-0005-0000-0000-000024060000}"/>
    <cellStyle name="入力 2 6 5" xfId="1012" xr:uid="{00000000-0005-0000-0000-000025060000}"/>
    <cellStyle name="入力 2 6 6" xfId="1669" xr:uid="{00000000-0005-0000-0000-000026060000}"/>
    <cellStyle name="入力 2 6 7" xfId="1360" xr:uid="{00000000-0005-0000-0000-000027060000}"/>
    <cellStyle name="入力 2 6 8" xfId="1516" xr:uid="{00000000-0005-0000-0000-000028060000}"/>
    <cellStyle name="入力 3" xfId="127" xr:uid="{00000000-0005-0000-0000-000029060000}"/>
    <cellStyle name="入力 3 10" xfId="831" xr:uid="{00000000-0005-0000-0000-00002A060000}"/>
    <cellStyle name="入力 3 2" xfId="235" xr:uid="{00000000-0005-0000-0000-00002B060000}"/>
    <cellStyle name="入力 3 3" xfId="145" xr:uid="{00000000-0005-0000-0000-00002C060000}"/>
    <cellStyle name="入力 3 3 2" xfId="849" xr:uid="{00000000-0005-0000-0000-00002D060000}"/>
    <cellStyle name="入力 3 3 3" xfId="1223" xr:uid="{00000000-0005-0000-0000-00002E060000}"/>
    <cellStyle name="入力 3 3 4" xfId="1653" xr:uid="{00000000-0005-0000-0000-00002F060000}"/>
    <cellStyle name="入力 3 3 5" xfId="1080" xr:uid="{00000000-0005-0000-0000-000030060000}"/>
    <cellStyle name="入力 3 4" xfId="255" xr:uid="{00000000-0005-0000-0000-000031060000}"/>
    <cellStyle name="入力 3 4 2" xfId="929" xr:uid="{00000000-0005-0000-0000-000032060000}"/>
    <cellStyle name="入力 3 4 3" xfId="794" xr:uid="{00000000-0005-0000-0000-000033060000}"/>
    <cellStyle name="入力 3 4 4" xfId="1440" xr:uid="{00000000-0005-0000-0000-000034060000}"/>
    <cellStyle name="入力 3 4 5" xfId="1524" xr:uid="{00000000-0005-0000-0000-000035060000}"/>
    <cellStyle name="入力 3 5" xfId="280" xr:uid="{00000000-0005-0000-0000-000036060000}"/>
    <cellStyle name="入力 3 5 2" xfId="952" xr:uid="{00000000-0005-0000-0000-000037060000}"/>
    <cellStyle name="入力 3 5 3" xfId="1532" xr:uid="{00000000-0005-0000-0000-000038060000}"/>
    <cellStyle name="入力 3 5 4" xfId="1004" xr:uid="{00000000-0005-0000-0000-000039060000}"/>
    <cellStyle name="入力 3 6" xfId="263" xr:uid="{00000000-0005-0000-0000-00003A060000}"/>
    <cellStyle name="入力 3 6 2" xfId="935" xr:uid="{00000000-0005-0000-0000-00003B060000}"/>
    <cellStyle name="入力 3 6 3" xfId="1033" xr:uid="{00000000-0005-0000-0000-00003C060000}"/>
    <cellStyle name="入力 3 6 4" xfId="1643" xr:uid="{00000000-0005-0000-0000-00003D060000}"/>
    <cellStyle name="入力 3 7" xfId="566" xr:uid="{00000000-0005-0000-0000-00003E060000}"/>
    <cellStyle name="入力 3 7 2" xfId="1179" xr:uid="{00000000-0005-0000-0000-00003F060000}"/>
    <cellStyle name="入力 3 7 3" xfId="816" xr:uid="{00000000-0005-0000-0000-000040060000}"/>
    <cellStyle name="入力 3 7 4" xfId="1539" xr:uid="{00000000-0005-0000-0000-000041060000}"/>
    <cellStyle name="入力 3 7 5" xfId="1473" xr:uid="{00000000-0005-0000-0000-000042060000}"/>
    <cellStyle name="入力 3 7 6" xfId="1113" xr:uid="{00000000-0005-0000-0000-000043060000}"/>
    <cellStyle name="入力 3 7 7" xfId="1517" xr:uid="{00000000-0005-0000-0000-000044060000}"/>
    <cellStyle name="入力 3 7 8" xfId="875" xr:uid="{00000000-0005-0000-0000-000045060000}"/>
    <cellStyle name="入力 3 8" xfId="678" xr:uid="{00000000-0005-0000-0000-000046060000}"/>
    <cellStyle name="入力 3 8 2" xfId="1263" xr:uid="{00000000-0005-0000-0000-000047060000}"/>
    <cellStyle name="入力 3 8 3" xfId="931" xr:uid="{00000000-0005-0000-0000-000048060000}"/>
    <cellStyle name="入力 3 8 4" xfId="1347" xr:uid="{00000000-0005-0000-0000-000049060000}"/>
    <cellStyle name="入力 3 8 5" xfId="1396" xr:uid="{00000000-0005-0000-0000-00004A060000}"/>
    <cellStyle name="入力 3 8 6" xfId="968" xr:uid="{00000000-0005-0000-0000-00004B060000}"/>
    <cellStyle name="入力 3 8 7" xfId="1233" xr:uid="{00000000-0005-0000-0000-00004C060000}"/>
    <cellStyle name="入力 3 8 8" xfId="1738" xr:uid="{00000000-0005-0000-0000-00004D060000}"/>
    <cellStyle name="入力 3 9" xfId="662" xr:uid="{00000000-0005-0000-0000-00004E060000}"/>
    <cellStyle name="入力 3 9 2" xfId="1247" xr:uid="{00000000-0005-0000-0000-00004F060000}"/>
    <cellStyle name="入力 3 9 3" xfId="1095" xr:uid="{00000000-0005-0000-0000-000050060000}"/>
    <cellStyle name="入力 3 9 4" xfId="1424" xr:uid="{00000000-0005-0000-0000-000051060000}"/>
    <cellStyle name="入力 3 9 5" xfId="883" xr:uid="{00000000-0005-0000-0000-000052060000}"/>
    <cellStyle name="入力 3 9 6" xfId="1224" xr:uid="{00000000-0005-0000-0000-000053060000}"/>
    <cellStyle name="入力 3 9 7" xfId="802" xr:uid="{00000000-0005-0000-0000-000054060000}"/>
    <cellStyle name="入力 3 9 8" xfId="1723" xr:uid="{00000000-0005-0000-0000-000055060000}"/>
    <cellStyle name="入力 4" xfId="132" xr:uid="{00000000-0005-0000-0000-000056060000}"/>
    <cellStyle name="入力 4 2" xfId="150" xr:uid="{00000000-0005-0000-0000-000057060000}"/>
    <cellStyle name="入力 4 2 2" xfId="854" xr:uid="{00000000-0005-0000-0000-000058060000}"/>
    <cellStyle name="入力 4 2 3" xfId="1100" xr:uid="{00000000-0005-0000-0000-000059060000}"/>
    <cellStyle name="入力 4 2 4" xfId="908" xr:uid="{00000000-0005-0000-0000-00005A060000}"/>
    <cellStyle name="入力 4 2 5" xfId="1131" xr:uid="{00000000-0005-0000-0000-00005B060000}"/>
    <cellStyle name="入力 4 3" xfId="285" xr:uid="{00000000-0005-0000-0000-00005C060000}"/>
    <cellStyle name="入力 4 3 2" xfId="957" xr:uid="{00000000-0005-0000-0000-00005D060000}"/>
    <cellStyle name="入力 4 3 3" xfId="1661" xr:uid="{00000000-0005-0000-0000-00005E060000}"/>
    <cellStyle name="入力 4 3 4" xfId="1118" xr:uid="{00000000-0005-0000-0000-00005F060000}"/>
    <cellStyle name="入力 4 4" xfId="288" xr:uid="{00000000-0005-0000-0000-000060060000}"/>
    <cellStyle name="入力 4 4 2" xfId="960" xr:uid="{00000000-0005-0000-0000-000061060000}"/>
    <cellStyle name="入力 4 4 3" xfId="1050" xr:uid="{00000000-0005-0000-0000-000062060000}"/>
    <cellStyle name="入力 4 4 4" xfId="1636" xr:uid="{00000000-0005-0000-0000-000063060000}"/>
    <cellStyle name="入力 4 5" xfId="571" xr:uid="{00000000-0005-0000-0000-000064060000}"/>
    <cellStyle name="入力 4 5 2" xfId="1184" xr:uid="{00000000-0005-0000-0000-000065060000}"/>
    <cellStyle name="入力 4 5 3" xfId="1202" xr:uid="{00000000-0005-0000-0000-000066060000}"/>
    <cellStyle name="入力 4 5 4" xfId="1383" xr:uid="{00000000-0005-0000-0000-000067060000}"/>
    <cellStyle name="入力 4 5 5" xfId="1325" xr:uid="{00000000-0005-0000-0000-000068060000}"/>
    <cellStyle name="入力 4 5 6" xfId="1402" xr:uid="{00000000-0005-0000-0000-000069060000}"/>
    <cellStyle name="入力 4 5 7" xfId="1029" xr:uid="{00000000-0005-0000-0000-00006A060000}"/>
    <cellStyle name="入力 4 5 8" xfId="1525" xr:uid="{00000000-0005-0000-0000-00006B060000}"/>
    <cellStyle name="入力 4 6" xfId="683" xr:uid="{00000000-0005-0000-0000-00006C060000}"/>
    <cellStyle name="入力 4 6 2" xfId="1268" xr:uid="{00000000-0005-0000-0000-00006D060000}"/>
    <cellStyle name="入力 4 6 3" xfId="1369" xr:uid="{00000000-0005-0000-0000-00006E060000}"/>
    <cellStyle name="入力 4 6 4" xfId="1326" xr:uid="{00000000-0005-0000-0000-00006F060000}"/>
    <cellStyle name="入力 4 6 5" xfId="981" xr:uid="{00000000-0005-0000-0000-000070060000}"/>
    <cellStyle name="入力 4 6 6" xfId="1460" xr:uid="{00000000-0005-0000-0000-000071060000}"/>
    <cellStyle name="入力 4 6 7" xfId="1049" xr:uid="{00000000-0005-0000-0000-000072060000}"/>
    <cellStyle name="入力 4 6 8" xfId="1743" xr:uid="{00000000-0005-0000-0000-000073060000}"/>
    <cellStyle name="入力 4 7" xfId="696" xr:uid="{00000000-0005-0000-0000-000074060000}"/>
    <cellStyle name="入力 4 7 2" xfId="1277" xr:uid="{00000000-0005-0000-0000-000075060000}"/>
    <cellStyle name="入力 4 7 3" xfId="1009" xr:uid="{00000000-0005-0000-0000-000076060000}"/>
    <cellStyle name="入力 4 7 4" xfId="1511" xr:uid="{00000000-0005-0000-0000-000077060000}"/>
    <cellStyle name="入力 4 7 5" xfId="55" xr:uid="{00000000-0005-0000-0000-000078060000}"/>
    <cellStyle name="入力 4 7 6" xfId="1372" xr:uid="{00000000-0005-0000-0000-000079060000}"/>
    <cellStyle name="入力 4 7 7" xfId="1005" xr:uid="{00000000-0005-0000-0000-00007A060000}"/>
    <cellStyle name="入力 4 7 8" xfId="1748" xr:uid="{00000000-0005-0000-0000-00007B060000}"/>
    <cellStyle name="入力 4 8" xfId="836" xr:uid="{00000000-0005-0000-0000-00007C060000}"/>
    <cellStyle name="入力 5" xfId="382" xr:uid="{00000000-0005-0000-0000-00007D060000}"/>
    <cellStyle name="入力 5 2" xfId="534" xr:uid="{00000000-0005-0000-0000-00007E060000}"/>
    <cellStyle name="入力 5 2 2" xfId="1147" xr:uid="{00000000-0005-0000-0000-00007F060000}"/>
    <cellStyle name="入力 5 2 3" xfId="1194" xr:uid="{00000000-0005-0000-0000-000080060000}"/>
    <cellStyle name="入力 5 2 4" xfId="108" xr:uid="{00000000-0005-0000-0000-000081060000}"/>
    <cellStyle name="入力 5 3" xfId="610" xr:uid="{00000000-0005-0000-0000-000082060000}"/>
    <cellStyle name="入力 5 3 2" xfId="1211" xr:uid="{00000000-0005-0000-0000-000083060000}"/>
    <cellStyle name="入力 5 3 3" xfId="1463" xr:uid="{00000000-0005-0000-0000-000084060000}"/>
    <cellStyle name="入力 5 3 4" xfId="1479" xr:uid="{00000000-0005-0000-0000-000085060000}"/>
    <cellStyle name="入力 5 3 5" xfId="1337" xr:uid="{00000000-0005-0000-0000-000086060000}"/>
    <cellStyle name="入力 5 3 6" xfId="1200" xr:uid="{00000000-0005-0000-0000-000087060000}"/>
    <cellStyle name="入力 5 3 7" xfId="1620" xr:uid="{00000000-0005-0000-0000-000088060000}"/>
    <cellStyle name="入力 5 3 8" xfId="1718" xr:uid="{00000000-0005-0000-0000-000089060000}"/>
    <cellStyle name="入力 5 4" xfId="720" xr:uid="{00000000-0005-0000-0000-00008A060000}"/>
    <cellStyle name="入力 5 4 2" xfId="1299" xr:uid="{00000000-0005-0000-0000-00008B060000}"/>
    <cellStyle name="入力 5 4 3" xfId="1036" xr:uid="{00000000-0005-0000-0000-00008C060000}"/>
    <cellStyle name="入力 5 4 4" xfId="977" xr:uid="{00000000-0005-0000-0000-00008D060000}"/>
    <cellStyle name="入力 5 4 5" xfId="1587" xr:uid="{00000000-0005-0000-0000-00008E060000}"/>
    <cellStyle name="入力 5 4 6" xfId="1550" xr:uid="{00000000-0005-0000-0000-00008F060000}"/>
    <cellStyle name="入力 5 4 7" xfId="1684" xr:uid="{00000000-0005-0000-0000-000090060000}"/>
    <cellStyle name="入力 5 4 8" xfId="1755" xr:uid="{00000000-0005-0000-0000-000091060000}"/>
    <cellStyle name="入力 5 5" xfId="691" xr:uid="{00000000-0005-0000-0000-000092060000}"/>
    <cellStyle name="入力 5 5 2" xfId="1274" xr:uid="{00000000-0005-0000-0000-000093060000}"/>
    <cellStyle name="入力 5 5 3" xfId="819" xr:uid="{00000000-0005-0000-0000-000094060000}"/>
    <cellStyle name="入力 5 5 4" xfId="1017" xr:uid="{00000000-0005-0000-0000-000095060000}"/>
    <cellStyle name="入力 5 5 5" xfId="1499" xr:uid="{00000000-0005-0000-0000-000096060000}"/>
    <cellStyle name="入力 5 5 6" xfId="1219" xr:uid="{00000000-0005-0000-0000-000097060000}"/>
    <cellStyle name="入力 5 5 7" xfId="1107" xr:uid="{00000000-0005-0000-0000-000098060000}"/>
    <cellStyle name="入力 5 5 8" xfId="1747" xr:uid="{00000000-0005-0000-0000-000099060000}"/>
    <cellStyle name="入力 6" xfId="483" xr:uid="{00000000-0005-0000-0000-00009A060000}"/>
    <cellStyle name="入力 6 2" xfId="543" xr:uid="{00000000-0005-0000-0000-00009B060000}"/>
    <cellStyle name="入力 6 2 2" xfId="1156" xr:uid="{00000000-0005-0000-0000-00009C060000}"/>
    <cellStyle name="入力 6 2 3" xfId="1508" xr:uid="{00000000-0005-0000-0000-00009D060000}"/>
    <cellStyle name="入力 6 2 4" xfId="1381" xr:uid="{00000000-0005-0000-0000-00009E060000}"/>
    <cellStyle name="入力 6 3" xfId="619" xr:uid="{00000000-0005-0000-0000-00009F060000}"/>
    <cellStyle name="入力 6 4" xfId="769" xr:uid="{00000000-0005-0000-0000-0000A0060000}"/>
    <cellStyle name="入力 6 5" xfId="1108" xr:uid="{00000000-0005-0000-0000-0000A1060000}"/>
    <cellStyle name="入力 6 6" xfId="1459" xr:uid="{00000000-0005-0000-0000-0000A2060000}"/>
    <cellStyle name="入力 6 7" xfId="1701" xr:uid="{00000000-0005-0000-0000-0000A3060000}"/>
    <cellStyle name="入力 7" xfId="553" xr:uid="{00000000-0005-0000-0000-0000A4060000}"/>
    <cellStyle name="入力 7 2" xfId="1166" xr:uid="{00000000-0005-0000-0000-0000A5060000}"/>
    <cellStyle name="入力 7 3" xfId="1042" xr:uid="{00000000-0005-0000-0000-0000A6060000}"/>
    <cellStyle name="入力 7 4" xfId="1566" xr:uid="{00000000-0005-0000-0000-0000A7060000}"/>
    <cellStyle name="入力 7 5" xfId="1198" xr:uid="{00000000-0005-0000-0000-0000A8060000}"/>
    <cellStyle name="入力 7 6" xfId="1667" xr:uid="{00000000-0005-0000-0000-0000A9060000}"/>
    <cellStyle name="入力 7 7" xfId="1506" xr:uid="{00000000-0005-0000-0000-0000AA060000}"/>
    <cellStyle name="入力 7 8" xfId="1712" xr:uid="{00000000-0005-0000-0000-0000AB060000}"/>
    <cellStyle name="標準" xfId="0" builtinId="0"/>
    <cellStyle name="標準 10" xfId="164" xr:uid="{00000000-0005-0000-0000-0000AD060000}"/>
    <cellStyle name="標準 10 2" xfId="290" xr:uid="{00000000-0005-0000-0000-0000AE060000}"/>
    <cellStyle name="標準 10 3" xfId="687" xr:uid="{00000000-0005-0000-0000-0000AF060000}"/>
    <cellStyle name="標準 11" xfId="257" xr:uid="{00000000-0005-0000-0000-0000B0060000}"/>
    <cellStyle name="標準 12" xfId="526" xr:uid="{00000000-0005-0000-0000-0000B1060000}"/>
    <cellStyle name="標準 13" xfId="46" xr:uid="{00000000-0005-0000-0000-0000B2060000}"/>
    <cellStyle name="標準 14" xfId="114" xr:uid="{00000000-0005-0000-0000-0000B3060000}"/>
    <cellStyle name="標準 15" xfId="1348" xr:uid="{00000000-0005-0000-0000-0000B4060000}"/>
    <cellStyle name="標準 16" xfId="1474" xr:uid="{00000000-0005-0000-0000-0000B5060000}"/>
    <cellStyle name="標準 17" xfId="1491" xr:uid="{00000000-0005-0000-0000-0000B6060000}"/>
    <cellStyle name="標準 18" xfId="1549" xr:uid="{00000000-0005-0000-0000-0000B7060000}"/>
    <cellStyle name="標準 19" xfId="1237" xr:uid="{00000000-0005-0000-0000-0000B8060000}"/>
    <cellStyle name="標準 2" xfId="111" xr:uid="{00000000-0005-0000-0000-0000B9060000}"/>
    <cellStyle name="標準 2 2" xfId="167" xr:uid="{00000000-0005-0000-0000-0000BA060000}"/>
    <cellStyle name="標準 2 3" xfId="157" xr:uid="{00000000-0005-0000-0000-0000BB060000}"/>
    <cellStyle name="標準 2 4" xfId="385" xr:uid="{00000000-0005-0000-0000-0000BC060000}"/>
    <cellStyle name="標準 20" xfId="1346" xr:uid="{00000000-0005-0000-0000-0000BD060000}"/>
    <cellStyle name="標準 21" xfId="995" xr:uid="{00000000-0005-0000-0000-0000BE060000}"/>
    <cellStyle name="標準 22" xfId="1442" xr:uid="{00000000-0005-0000-0000-0000BF060000}"/>
    <cellStyle name="標準 23" xfId="1392" xr:uid="{00000000-0005-0000-0000-0000C0060000}"/>
    <cellStyle name="標準 24" xfId="1452" xr:uid="{00000000-0005-0000-0000-0000C1060000}"/>
    <cellStyle name="標準 25" xfId="74" xr:uid="{00000000-0005-0000-0000-0000C2060000}"/>
    <cellStyle name="標準 26" xfId="1551" xr:uid="{00000000-0005-0000-0000-0000C3060000}"/>
    <cellStyle name="標準 27" xfId="1344" xr:uid="{00000000-0005-0000-0000-0000C4060000}"/>
    <cellStyle name="標準 28" xfId="1349" xr:uid="{00000000-0005-0000-0000-0000C5060000}"/>
    <cellStyle name="標準 29" xfId="805" xr:uid="{00000000-0005-0000-0000-0000C6060000}"/>
    <cellStyle name="標準 3" xfId="43" xr:uid="{00000000-0005-0000-0000-0000C7060000}"/>
    <cellStyle name="標準 3 2" xfId="386" xr:uid="{00000000-0005-0000-0000-0000C8060000}"/>
    <cellStyle name="標準 30" xfId="1290" xr:uid="{00000000-0005-0000-0000-0000C9060000}"/>
    <cellStyle name="標準 31" xfId="1019" xr:uid="{00000000-0005-0000-0000-0000CA060000}"/>
    <cellStyle name="標準 32" xfId="1625" xr:uid="{00000000-0005-0000-0000-0000CB060000}"/>
    <cellStyle name="標準 33" xfId="1663" xr:uid="{00000000-0005-0000-0000-0000CC060000}"/>
    <cellStyle name="標準 34" xfId="1529" xr:uid="{00000000-0005-0000-0000-0000CD060000}"/>
    <cellStyle name="標準 35" xfId="912" xr:uid="{00000000-0005-0000-0000-0000CE060000}"/>
    <cellStyle name="標準 36" xfId="1471" xr:uid="{00000000-0005-0000-0000-0000CF060000}"/>
    <cellStyle name="標準 37" xfId="1395" xr:uid="{00000000-0005-0000-0000-0000D0060000}"/>
    <cellStyle name="標準 38" xfId="1371" xr:uid="{00000000-0005-0000-0000-0000D1060000}"/>
    <cellStyle name="標準 39" xfId="1231" xr:uid="{00000000-0005-0000-0000-0000D2060000}"/>
    <cellStyle name="標準 4" xfId="113" xr:uid="{00000000-0005-0000-0000-0000D3060000}"/>
    <cellStyle name="標準 4 2" xfId="153" xr:uid="{00000000-0005-0000-0000-0000D4060000}"/>
    <cellStyle name="標準 4 3" xfId="387" xr:uid="{00000000-0005-0000-0000-0000D5060000}"/>
    <cellStyle name="標準 40" xfId="1476" xr:uid="{00000000-0005-0000-0000-0000D6060000}"/>
    <cellStyle name="標準 41" xfId="1713" xr:uid="{00000000-0005-0000-0000-0000D7060000}"/>
    <cellStyle name="標準 42" xfId="1771" xr:uid="{00000000-0005-0000-0000-0000D8060000}"/>
    <cellStyle name="標準 43" xfId="1775" xr:uid="{00000000-0005-0000-0000-0000D9060000}"/>
    <cellStyle name="標準 5" xfId="154" xr:uid="{00000000-0005-0000-0000-0000DA060000}"/>
    <cellStyle name="標準 5 2" xfId="388" xr:uid="{00000000-0005-0000-0000-0000DB060000}"/>
    <cellStyle name="標準 6" xfId="155" xr:uid="{00000000-0005-0000-0000-0000DC060000}"/>
    <cellStyle name="標準 6 2" xfId="389" xr:uid="{00000000-0005-0000-0000-0000DD060000}"/>
    <cellStyle name="標準 7" xfId="156" xr:uid="{00000000-0005-0000-0000-0000DE060000}"/>
    <cellStyle name="標準 7 2" xfId="390" xr:uid="{00000000-0005-0000-0000-0000DF060000}"/>
    <cellStyle name="標準 8" xfId="159" xr:uid="{00000000-0005-0000-0000-0000E0060000}"/>
    <cellStyle name="標準 9" xfId="244" xr:uid="{00000000-0005-0000-0000-0000E1060000}"/>
    <cellStyle name="標準 9 2" xfId="320" xr:uid="{00000000-0005-0000-0000-0000E2060000}"/>
    <cellStyle name="標準 9 3" xfId="716" xr:uid="{00000000-0005-0000-0000-0000E3060000}"/>
    <cellStyle name="標準_ｆｆｆ」出力見本１～５(放置･乗入等)" xfId="44" xr:uid="{00000000-0005-0000-0000-0000E4060000}"/>
    <cellStyle name="良い" xfId="45" builtinId="26" customBuiltin="1"/>
    <cellStyle name="良い 2" xfId="115" xr:uid="{00000000-0005-0000-0000-0000E6060000}"/>
    <cellStyle name="良い 2 2" xfId="245" xr:uid="{00000000-0005-0000-0000-0000E7060000}"/>
    <cellStyle name="良い 2 3" xfId="392" xr:uid="{00000000-0005-0000-0000-0000E8060000}"/>
    <cellStyle name="良い 2 4" xfId="486" xr:uid="{00000000-0005-0000-0000-0000E9060000}"/>
    <cellStyle name="良い 3" xfId="238" xr:uid="{00000000-0005-0000-0000-0000EA060000}"/>
    <cellStyle name="良い 4" xfId="391" xr:uid="{00000000-0005-0000-0000-0000EB060000}"/>
    <cellStyle name="良い 4 2" xfId="611" xr:uid="{00000000-0005-0000-0000-0000EC060000}"/>
    <cellStyle name="良い 5" xfId="485" xr:uid="{00000000-0005-0000-0000-0000ED060000}"/>
    <cellStyle name="良い 5 2" xfId="618" xr:uid="{00000000-0005-0000-0000-0000EE060000}"/>
    <cellStyle name="良い 5 3" xfId="784" xr:uid="{00000000-0005-0000-0000-0000EF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>
            <a:alpha val="99001"/>
          </a:srgbClr>
        </a:solidFill>
        <a:ln w="222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>
            <a:alpha val="99001"/>
          </a:srgbClr>
        </a:solidFill>
        <a:ln w="222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35"/>
  <sheetViews>
    <sheetView tabSelected="1" view="pageBreakPreview" zoomScaleNormal="100" zoomScaleSheetLayoutView="100" workbookViewId="0">
      <selection activeCell="R11" sqref="R11"/>
    </sheetView>
  </sheetViews>
  <sheetFormatPr defaultColWidth="9" defaultRowHeight="13.5" x14ac:dyDescent="0.15"/>
  <cols>
    <col min="1" max="1" width="4.125" style="25" customWidth="1"/>
    <col min="2" max="2" width="3.125" style="25" customWidth="1"/>
    <col min="3" max="3" width="27.125" style="25" customWidth="1"/>
    <col min="4" max="4" width="7.625" style="25" customWidth="1"/>
    <col min="5" max="7" width="5.625" style="25" customWidth="1"/>
    <col min="8" max="8" width="7.625" style="25" customWidth="1"/>
    <col min="9" max="9" width="9.25" style="25" customWidth="1"/>
    <col min="10" max="10" width="8.625" style="25" customWidth="1"/>
    <col min="11" max="12" width="9.25" style="25" customWidth="1"/>
    <col min="13" max="13" width="8.625" style="25" customWidth="1"/>
    <col min="14" max="14" width="9" style="25" customWidth="1"/>
    <col min="15" max="15" width="9.25" style="25" customWidth="1"/>
    <col min="16" max="16" width="2.75" style="25" customWidth="1"/>
    <col min="17" max="16384" width="9" style="25"/>
  </cols>
  <sheetData>
    <row r="1" spans="1:19" ht="27" customHeight="1" x14ac:dyDescent="0.15">
      <c r="A1" s="85" t="s">
        <v>145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9" ht="5.25" customHeight="1" x14ac:dyDescent="0.15">
      <c r="A2" s="86" t="s">
        <v>145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9" ht="17.25" x14ac:dyDescent="0.15">
      <c r="A3" s="102" t="s">
        <v>145</v>
      </c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79"/>
      <c r="M3" s="79"/>
      <c r="N3" s="79"/>
      <c r="O3" s="79"/>
      <c r="P3" s="79"/>
    </row>
    <row r="4" spans="1:19" ht="31.5" customHeight="1" x14ac:dyDescent="0.15">
      <c r="A4" s="213" t="s">
        <v>5</v>
      </c>
      <c r="B4" s="214"/>
      <c r="C4" s="215"/>
      <c r="D4" s="256" t="s">
        <v>201</v>
      </c>
      <c r="E4" s="257"/>
      <c r="F4" s="257"/>
      <c r="G4" s="257"/>
      <c r="H4" s="258"/>
      <c r="I4" s="250" t="s">
        <v>202</v>
      </c>
      <c r="J4" s="251"/>
      <c r="K4" s="252"/>
      <c r="L4" s="250" t="s">
        <v>203</v>
      </c>
      <c r="M4" s="251"/>
      <c r="N4" s="252"/>
      <c r="O4" s="1" t="s">
        <v>204</v>
      </c>
      <c r="P4" s="123"/>
    </row>
    <row r="5" spans="1:19" ht="32.25" customHeight="1" x14ac:dyDescent="0.15">
      <c r="A5" s="216"/>
      <c r="B5" s="217"/>
      <c r="C5" s="218"/>
      <c r="D5" s="3" t="s">
        <v>205</v>
      </c>
      <c r="E5" s="7" t="s">
        <v>728</v>
      </c>
      <c r="F5" s="7" t="s">
        <v>727</v>
      </c>
      <c r="G5" s="7" t="s">
        <v>207</v>
      </c>
      <c r="H5" s="6" t="s">
        <v>208</v>
      </c>
      <c r="I5" s="8" t="s">
        <v>205</v>
      </c>
      <c r="J5" s="7" t="s">
        <v>206</v>
      </c>
      <c r="K5" s="5" t="s">
        <v>208</v>
      </c>
      <c r="L5" s="8" t="s">
        <v>205</v>
      </c>
      <c r="M5" s="4" t="s">
        <v>206</v>
      </c>
      <c r="N5" s="5" t="s">
        <v>208</v>
      </c>
      <c r="O5" s="2" t="s">
        <v>208</v>
      </c>
      <c r="P5" s="124"/>
    </row>
    <row r="6" spans="1:19" ht="18" customHeight="1" thickBot="1" x14ac:dyDescent="0.2">
      <c r="A6" s="260" t="s">
        <v>24</v>
      </c>
      <c r="B6" s="261"/>
      <c r="C6" s="262"/>
      <c r="D6" s="125">
        <f t="shared" ref="D6:O6" si="0">SUM(D7,D558,D767)</f>
        <v>15474</v>
      </c>
      <c r="E6" s="125">
        <f t="shared" si="0"/>
        <v>710</v>
      </c>
      <c r="F6" s="125">
        <f t="shared" si="0"/>
        <v>17</v>
      </c>
      <c r="G6" s="125">
        <f t="shared" si="0"/>
        <v>478</v>
      </c>
      <c r="H6" s="126">
        <f t="shared" si="0"/>
        <v>16679</v>
      </c>
      <c r="I6" s="127">
        <f t="shared" si="0"/>
        <v>526866.66666666663</v>
      </c>
      <c r="J6" s="125">
        <f t="shared" si="0"/>
        <v>14582.666666666668</v>
      </c>
      <c r="K6" s="128">
        <f t="shared" si="0"/>
        <v>541449.33333333337</v>
      </c>
      <c r="L6" s="127">
        <f t="shared" si="0"/>
        <v>874798</v>
      </c>
      <c r="M6" s="125">
        <f t="shared" si="0"/>
        <v>31946</v>
      </c>
      <c r="N6" s="128">
        <f t="shared" si="0"/>
        <v>906744</v>
      </c>
      <c r="O6" s="129">
        <f t="shared" si="0"/>
        <v>558128.33333333337</v>
      </c>
      <c r="P6" s="130"/>
    </row>
    <row r="7" spans="1:19" ht="18" customHeight="1" thickTop="1" thickBot="1" x14ac:dyDescent="0.2">
      <c r="A7" s="222" t="s">
        <v>25</v>
      </c>
      <c r="B7" s="223"/>
      <c r="C7" s="224"/>
      <c r="D7" s="131">
        <f t="shared" ref="D7:O7" si="1">SUM(D24,D46,D88,D121,D144,D158,D173,D204,D232,D247,D286,D327,D350,D365,D392,D414,D431,D443,D470,D493,D517,D540,D553)</f>
        <v>14446</v>
      </c>
      <c r="E7" s="131">
        <f t="shared" si="1"/>
        <v>653</v>
      </c>
      <c r="F7" s="131">
        <f t="shared" si="1"/>
        <v>17</v>
      </c>
      <c r="G7" s="131">
        <f t="shared" si="1"/>
        <v>456</v>
      </c>
      <c r="H7" s="132">
        <f t="shared" si="1"/>
        <v>15572</v>
      </c>
      <c r="I7" s="133">
        <f t="shared" si="1"/>
        <v>325685</v>
      </c>
      <c r="J7" s="131">
        <f t="shared" si="1"/>
        <v>5455</v>
      </c>
      <c r="K7" s="134">
        <f t="shared" si="1"/>
        <v>331140</v>
      </c>
      <c r="L7" s="133">
        <f t="shared" si="1"/>
        <v>529547</v>
      </c>
      <c r="M7" s="131">
        <f t="shared" si="1"/>
        <v>12065</v>
      </c>
      <c r="N7" s="134">
        <f t="shared" si="1"/>
        <v>541612</v>
      </c>
      <c r="O7" s="134">
        <f t="shared" si="1"/>
        <v>346712</v>
      </c>
      <c r="P7" s="135"/>
      <c r="Q7" s="27"/>
      <c r="R7" s="27"/>
      <c r="S7" s="27"/>
    </row>
    <row r="8" spans="1:19" ht="18" customHeight="1" thickTop="1" x14ac:dyDescent="0.15">
      <c r="A8" s="263" t="s">
        <v>146</v>
      </c>
      <c r="B8" s="184" t="s">
        <v>117</v>
      </c>
      <c r="C8" s="10" t="s">
        <v>209</v>
      </c>
      <c r="D8" s="28">
        <v>33</v>
      </c>
      <c r="E8" s="28">
        <v>0</v>
      </c>
      <c r="F8" s="28">
        <v>0</v>
      </c>
      <c r="G8" s="51">
        <v>0</v>
      </c>
      <c r="H8" s="44">
        <f>+D8+E8+F8+G8</f>
        <v>33</v>
      </c>
      <c r="I8" s="33">
        <v>158</v>
      </c>
      <c r="J8" s="28">
        <v>0</v>
      </c>
      <c r="K8" s="112">
        <f>+I8+J8</f>
        <v>158</v>
      </c>
      <c r="L8" s="33">
        <v>277</v>
      </c>
      <c r="M8" s="28">
        <v>0</v>
      </c>
      <c r="N8" s="112">
        <f>+L8+M8</f>
        <v>277</v>
      </c>
      <c r="O8" s="130">
        <f>+H8+K8</f>
        <v>191</v>
      </c>
      <c r="P8" s="44"/>
    </row>
    <row r="9" spans="1:19" ht="18" customHeight="1" x14ac:dyDescent="0.15">
      <c r="A9" s="226"/>
      <c r="B9" s="185" t="s">
        <v>117</v>
      </c>
      <c r="C9" s="11" t="s">
        <v>210</v>
      </c>
      <c r="D9" s="28">
        <v>19</v>
      </c>
      <c r="E9" s="28">
        <v>0</v>
      </c>
      <c r="F9" s="28">
        <v>0</v>
      </c>
      <c r="G9" s="28">
        <v>1</v>
      </c>
      <c r="H9" s="44">
        <f t="shared" ref="H9:H23" si="2">+D9+E9+F9+G9</f>
        <v>20</v>
      </c>
      <c r="I9" s="33">
        <v>0</v>
      </c>
      <c r="J9" s="28">
        <v>0</v>
      </c>
      <c r="K9" s="112">
        <f t="shared" ref="K9:K23" si="3">+I9+J9</f>
        <v>0</v>
      </c>
      <c r="L9" s="33">
        <v>0</v>
      </c>
      <c r="M9" s="28">
        <v>0</v>
      </c>
      <c r="N9" s="112">
        <f t="shared" ref="N9:N23" si="4">+L9+M9</f>
        <v>0</v>
      </c>
      <c r="O9" s="130">
        <f t="shared" ref="O9:O61" si="5">+H9+K9</f>
        <v>20</v>
      </c>
      <c r="P9" s="44"/>
    </row>
    <row r="10" spans="1:19" ht="18" customHeight="1" x14ac:dyDescent="0.15">
      <c r="A10" s="226"/>
      <c r="B10" s="181" t="s">
        <v>117</v>
      </c>
      <c r="C10" s="11" t="s">
        <v>211</v>
      </c>
      <c r="D10" s="28">
        <v>133</v>
      </c>
      <c r="E10" s="28">
        <v>1</v>
      </c>
      <c r="F10" s="28">
        <v>0</v>
      </c>
      <c r="G10" s="28">
        <v>1</v>
      </c>
      <c r="H10" s="44">
        <f t="shared" si="2"/>
        <v>135</v>
      </c>
      <c r="I10" s="33">
        <v>116</v>
      </c>
      <c r="J10" s="28">
        <v>18</v>
      </c>
      <c r="K10" s="112">
        <f t="shared" si="3"/>
        <v>134</v>
      </c>
      <c r="L10" s="33">
        <v>225</v>
      </c>
      <c r="M10" s="28">
        <v>27</v>
      </c>
      <c r="N10" s="112">
        <f t="shared" si="4"/>
        <v>252</v>
      </c>
      <c r="O10" s="130">
        <f t="shared" si="5"/>
        <v>269</v>
      </c>
      <c r="P10" s="44"/>
    </row>
    <row r="11" spans="1:19" ht="18" customHeight="1" x14ac:dyDescent="0.15">
      <c r="A11" s="226"/>
      <c r="B11" s="181" t="s">
        <v>117</v>
      </c>
      <c r="C11" s="11" t="s">
        <v>212</v>
      </c>
      <c r="D11" s="28">
        <v>180</v>
      </c>
      <c r="E11" s="28">
        <v>4</v>
      </c>
      <c r="F11" s="28">
        <v>0</v>
      </c>
      <c r="G11" s="28">
        <v>0</v>
      </c>
      <c r="H11" s="44">
        <f t="shared" si="2"/>
        <v>184</v>
      </c>
      <c r="I11" s="33">
        <v>432</v>
      </c>
      <c r="J11" s="28">
        <v>21</v>
      </c>
      <c r="K11" s="112">
        <f t="shared" si="3"/>
        <v>453</v>
      </c>
      <c r="L11" s="33">
        <v>782</v>
      </c>
      <c r="M11" s="28">
        <v>32</v>
      </c>
      <c r="N11" s="112">
        <f t="shared" si="4"/>
        <v>814</v>
      </c>
      <c r="O11" s="130">
        <f t="shared" si="5"/>
        <v>637</v>
      </c>
      <c r="P11" s="44"/>
    </row>
    <row r="12" spans="1:19" ht="18" customHeight="1" x14ac:dyDescent="0.15">
      <c r="A12" s="226"/>
      <c r="B12" s="181" t="s">
        <v>117</v>
      </c>
      <c r="C12" s="11" t="s">
        <v>213</v>
      </c>
      <c r="D12" s="28">
        <v>75</v>
      </c>
      <c r="E12" s="28">
        <v>1</v>
      </c>
      <c r="F12" s="28">
        <v>0</v>
      </c>
      <c r="G12" s="28">
        <v>0</v>
      </c>
      <c r="H12" s="44">
        <f t="shared" si="2"/>
        <v>76</v>
      </c>
      <c r="I12" s="33">
        <v>62</v>
      </c>
      <c r="J12" s="28">
        <v>7</v>
      </c>
      <c r="K12" s="112">
        <f t="shared" si="3"/>
        <v>69</v>
      </c>
      <c r="L12" s="33">
        <v>80</v>
      </c>
      <c r="M12" s="28">
        <v>10</v>
      </c>
      <c r="N12" s="112">
        <f t="shared" si="4"/>
        <v>90</v>
      </c>
      <c r="O12" s="130">
        <f t="shared" si="5"/>
        <v>145</v>
      </c>
      <c r="P12" s="44"/>
    </row>
    <row r="13" spans="1:19" ht="18" customHeight="1" x14ac:dyDescent="0.15">
      <c r="A13" s="226"/>
      <c r="B13" s="182" t="s">
        <v>117</v>
      </c>
      <c r="C13" s="12" t="s">
        <v>214</v>
      </c>
      <c r="D13" s="29">
        <v>68</v>
      </c>
      <c r="E13" s="29">
        <v>1</v>
      </c>
      <c r="F13" s="29">
        <v>0</v>
      </c>
      <c r="G13" s="29">
        <v>2</v>
      </c>
      <c r="H13" s="52">
        <f t="shared" si="2"/>
        <v>71</v>
      </c>
      <c r="I13" s="32">
        <v>92</v>
      </c>
      <c r="J13" s="29">
        <v>1</v>
      </c>
      <c r="K13" s="136">
        <f t="shared" si="3"/>
        <v>93</v>
      </c>
      <c r="L13" s="32">
        <v>127</v>
      </c>
      <c r="M13" s="29">
        <v>12</v>
      </c>
      <c r="N13" s="136">
        <f t="shared" si="4"/>
        <v>139</v>
      </c>
      <c r="O13" s="137">
        <f t="shared" si="5"/>
        <v>164</v>
      </c>
      <c r="P13" s="44"/>
    </row>
    <row r="14" spans="1:19" ht="18" customHeight="1" x14ac:dyDescent="0.15">
      <c r="A14" s="226"/>
      <c r="B14" s="181" t="s">
        <v>117</v>
      </c>
      <c r="C14" s="11" t="s">
        <v>215</v>
      </c>
      <c r="D14" s="28">
        <v>81</v>
      </c>
      <c r="E14" s="28">
        <v>0</v>
      </c>
      <c r="F14" s="28">
        <v>0</v>
      </c>
      <c r="G14" s="28">
        <v>2</v>
      </c>
      <c r="H14" s="44">
        <f t="shared" si="2"/>
        <v>83</v>
      </c>
      <c r="I14" s="33">
        <v>211</v>
      </c>
      <c r="J14" s="28">
        <v>41</v>
      </c>
      <c r="K14" s="112">
        <f t="shared" si="3"/>
        <v>252</v>
      </c>
      <c r="L14" s="33">
        <v>315</v>
      </c>
      <c r="M14" s="28">
        <v>41</v>
      </c>
      <c r="N14" s="112">
        <f t="shared" si="4"/>
        <v>356</v>
      </c>
      <c r="O14" s="130">
        <f t="shared" si="5"/>
        <v>335</v>
      </c>
      <c r="P14" s="44"/>
    </row>
    <row r="15" spans="1:19" ht="18" customHeight="1" x14ac:dyDescent="0.15">
      <c r="A15" s="226"/>
      <c r="B15" s="181" t="s">
        <v>117</v>
      </c>
      <c r="C15" s="11" t="s">
        <v>698</v>
      </c>
      <c r="D15" s="28">
        <v>29</v>
      </c>
      <c r="E15" s="28">
        <v>0</v>
      </c>
      <c r="F15" s="28">
        <v>0</v>
      </c>
      <c r="G15" s="28">
        <v>1</v>
      </c>
      <c r="H15" s="44">
        <f t="shared" si="2"/>
        <v>30</v>
      </c>
      <c r="I15" s="33">
        <v>50</v>
      </c>
      <c r="J15" s="28">
        <v>3</v>
      </c>
      <c r="K15" s="112">
        <f t="shared" si="3"/>
        <v>53</v>
      </c>
      <c r="L15" s="33">
        <v>85</v>
      </c>
      <c r="M15" s="28">
        <v>10</v>
      </c>
      <c r="N15" s="112">
        <f t="shared" si="4"/>
        <v>95</v>
      </c>
      <c r="O15" s="130">
        <f t="shared" si="5"/>
        <v>83</v>
      </c>
      <c r="P15" s="44"/>
    </row>
    <row r="16" spans="1:19" ht="18" customHeight="1" x14ac:dyDescent="0.15">
      <c r="A16" s="226"/>
      <c r="B16" s="181" t="s">
        <v>117</v>
      </c>
      <c r="C16" s="11" t="s">
        <v>216</v>
      </c>
      <c r="D16" s="28">
        <v>15</v>
      </c>
      <c r="E16" s="28">
        <v>0</v>
      </c>
      <c r="F16" s="28">
        <v>0</v>
      </c>
      <c r="G16" s="28">
        <v>2</v>
      </c>
      <c r="H16" s="44">
        <f t="shared" si="2"/>
        <v>17</v>
      </c>
      <c r="I16" s="33">
        <v>69</v>
      </c>
      <c r="J16" s="28">
        <v>7</v>
      </c>
      <c r="K16" s="112">
        <f t="shared" si="3"/>
        <v>76</v>
      </c>
      <c r="L16" s="33">
        <v>160</v>
      </c>
      <c r="M16" s="28">
        <v>20</v>
      </c>
      <c r="N16" s="112">
        <f t="shared" si="4"/>
        <v>180</v>
      </c>
      <c r="O16" s="130">
        <f t="shared" si="5"/>
        <v>93</v>
      </c>
      <c r="P16" s="44"/>
    </row>
    <row r="17" spans="1:16" ht="18" customHeight="1" x14ac:dyDescent="0.15">
      <c r="A17" s="226"/>
      <c r="B17" s="183" t="s">
        <v>117</v>
      </c>
      <c r="C17" s="13" t="s">
        <v>217</v>
      </c>
      <c r="D17" s="30">
        <v>85</v>
      </c>
      <c r="E17" s="30">
        <v>1</v>
      </c>
      <c r="F17" s="30">
        <v>0</v>
      </c>
      <c r="G17" s="30">
        <v>1</v>
      </c>
      <c r="H17" s="53">
        <f t="shared" si="2"/>
        <v>87</v>
      </c>
      <c r="I17" s="31">
        <v>21</v>
      </c>
      <c r="J17" s="30">
        <v>0</v>
      </c>
      <c r="K17" s="138">
        <f t="shared" si="3"/>
        <v>21</v>
      </c>
      <c r="L17" s="31">
        <v>38</v>
      </c>
      <c r="M17" s="30">
        <v>0</v>
      </c>
      <c r="N17" s="138">
        <f t="shared" si="4"/>
        <v>38</v>
      </c>
      <c r="O17" s="139">
        <f t="shared" si="5"/>
        <v>108</v>
      </c>
      <c r="P17" s="44"/>
    </row>
    <row r="18" spans="1:16" ht="18" customHeight="1" x14ac:dyDescent="0.15">
      <c r="A18" s="226"/>
      <c r="B18" s="181"/>
      <c r="C18" s="11" t="s">
        <v>699</v>
      </c>
      <c r="D18" s="28">
        <v>169</v>
      </c>
      <c r="E18" s="28">
        <v>0</v>
      </c>
      <c r="F18" s="28">
        <v>0</v>
      </c>
      <c r="G18" s="28">
        <v>4</v>
      </c>
      <c r="H18" s="44">
        <f t="shared" si="2"/>
        <v>173</v>
      </c>
      <c r="I18" s="33">
        <v>0</v>
      </c>
      <c r="J18" s="28">
        <v>0</v>
      </c>
      <c r="K18" s="112">
        <f t="shared" si="3"/>
        <v>0</v>
      </c>
      <c r="L18" s="33">
        <v>0</v>
      </c>
      <c r="M18" s="28">
        <v>0</v>
      </c>
      <c r="N18" s="112">
        <f t="shared" si="4"/>
        <v>0</v>
      </c>
      <c r="O18" s="130">
        <f t="shared" si="5"/>
        <v>173</v>
      </c>
      <c r="P18" s="44"/>
    </row>
    <row r="19" spans="1:16" ht="18" customHeight="1" x14ac:dyDescent="0.15">
      <c r="A19" s="226"/>
      <c r="B19" s="181"/>
      <c r="C19" s="11" t="s">
        <v>218</v>
      </c>
      <c r="D19" s="28">
        <v>145</v>
      </c>
      <c r="E19" s="28">
        <v>1</v>
      </c>
      <c r="F19" s="28">
        <v>0</v>
      </c>
      <c r="G19" s="28">
        <v>9</v>
      </c>
      <c r="H19" s="44">
        <f t="shared" si="2"/>
        <v>155</v>
      </c>
      <c r="I19" s="33">
        <v>62</v>
      </c>
      <c r="J19" s="28">
        <v>0</v>
      </c>
      <c r="K19" s="112">
        <f t="shared" si="3"/>
        <v>62</v>
      </c>
      <c r="L19" s="33">
        <v>64</v>
      </c>
      <c r="M19" s="28">
        <v>0</v>
      </c>
      <c r="N19" s="112">
        <f t="shared" si="4"/>
        <v>64</v>
      </c>
      <c r="O19" s="130">
        <f t="shared" si="5"/>
        <v>217</v>
      </c>
      <c r="P19" s="44"/>
    </row>
    <row r="20" spans="1:16" ht="18" customHeight="1" x14ac:dyDescent="0.15">
      <c r="A20" s="226"/>
      <c r="B20" s="181" t="s">
        <v>117</v>
      </c>
      <c r="C20" s="11" t="s">
        <v>219</v>
      </c>
      <c r="D20" s="28">
        <v>59</v>
      </c>
      <c r="E20" s="28">
        <v>0</v>
      </c>
      <c r="F20" s="28">
        <v>0</v>
      </c>
      <c r="G20" s="28">
        <v>3</v>
      </c>
      <c r="H20" s="44">
        <f t="shared" si="2"/>
        <v>62</v>
      </c>
      <c r="I20" s="33">
        <v>64</v>
      </c>
      <c r="J20" s="28">
        <v>14</v>
      </c>
      <c r="K20" s="112">
        <f t="shared" si="3"/>
        <v>78</v>
      </c>
      <c r="L20" s="33">
        <v>95</v>
      </c>
      <c r="M20" s="28">
        <v>19</v>
      </c>
      <c r="N20" s="112">
        <f t="shared" si="4"/>
        <v>114</v>
      </c>
      <c r="O20" s="130">
        <f t="shared" si="5"/>
        <v>140</v>
      </c>
      <c r="P20" s="44"/>
    </row>
    <row r="21" spans="1:16" ht="18" customHeight="1" x14ac:dyDescent="0.15">
      <c r="A21" s="226"/>
      <c r="B21" s="181"/>
      <c r="C21" s="11" t="s">
        <v>220</v>
      </c>
      <c r="D21" s="28">
        <v>117</v>
      </c>
      <c r="E21" s="28">
        <v>1</v>
      </c>
      <c r="F21" s="28">
        <v>0</v>
      </c>
      <c r="G21" s="28">
        <v>0</v>
      </c>
      <c r="H21" s="44">
        <f t="shared" si="2"/>
        <v>118</v>
      </c>
      <c r="I21" s="33">
        <v>0</v>
      </c>
      <c r="J21" s="28">
        <v>0</v>
      </c>
      <c r="K21" s="112">
        <f t="shared" si="3"/>
        <v>0</v>
      </c>
      <c r="L21" s="33">
        <v>0</v>
      </c>
      <c r="M21" s="28">
        <v>0</v>
      </c>
      <c r="N21" s="112">
        <f t="shared" si="4"/>
        <v>0</v>
      </c>
      <c r="O21" s="130">
        <f t="shared" si="5"/>
        <v>118</v>
      </c>
      <c r="P21" s="44"/>
    </row>
    <row r="22" spans="1:16" ht="18" customHeight="1" x14ac:dyDescent="0.15">
      <c r="A22" s="226"/>
      <c r="B22" s="183"/>
      <c r="C22" s="13" t="s">
        <v>118</v>
      </c>
      <c r="D22" s="30">
        <v>83</v>
      </c>
      <c r="E22" s="30">
        <v>0</v>
      </c>
      <c r="F22" s="30">
        <v>0</v>
      </c>
      <c r="G22" s="30">
        <v>1</v>
      </c>
      <c r="H22" s="53">
        <f t="shared" si="2"/>
        <v>84</v>
      </c>
      <c r="I22" s="31">
        <v>0</v>
      </c>
      <c r="J22" s="30">
        <v>0</v>
      </c>
      <c r="K22" s="138">
        <f t="shared" si="3"/>
        <v>0</v>
      </c>
      <c r="L22" s="31">
        <v>0</v>
      </c>
      <c r="M22" s="30">
        <v>0</v>
      </c>
      <c r="N22" s="138">
        <f t="shared" si="4"/>
        <v>0</v>
      </c>
      <c r="O22" s="140">
        <f t="shared" si="5"/>
        <v>84</v>
      </c>
      <c r="P22" s="44"/>
    </row>
    <row r="23" spans="1:16" ht="18" customHeight="1" x14ac:dyDescent="0.15">
      <c r="A23" s="226"/>
      <c r="B23" s="181"/>
      <c r="C23" s="14" t="s">
        <v>221</v>
      </c>
      <c r="D23" s="88"/>
      <c r="E23" s="88"/>
      <c r="F23" s="88"/>
      <c r="G23" s="88"/>
      <c r="H23" s="89">
        <f t="shared" si="2"/>
        <v>0</v>
      </c>
      <c r="I23" s="33">
        <v>280</v>
      </c>
      <c r="J23" s="28">
        <v>17</v>
      </c>
      <c r="K23" s="112">
        <f t="shared" si="3"/>
        <v>297</v>
      </c>
      <c r="L23" s="33">
        <v>1180</v>
      </c>
      <c r="M23" s="28">
        <v>51</v>
      </c>
      <c r="N23" s="112">
        <f t="shared" si="4"/>
        <v>1231</v>
      </c>
      <c r="O23" s="130">
        <f>+K23</f>
        <v>297</v>
      </c>
      <c r="P23" s="44"/>
    </row>
    <row r="24" spans="1:16" ht="18" customHeight="1" x14ac:dyDescent="0.15">
      <c r="A24" s="227"/>
      <c r="B24" s="15" t="s">
        <v>119</v>
      </c>
      <c r="C24" s="16" t="s">
        <v>145</v>
      </c>
      <c r="D24" s="141">
        <f t="shared" ref="D24:O24" si="6">SUM(D8:D23)</f>
        <v>1291</v>
      </c>
      <c r="E24" s="141">
        <f t="shared" si="6"/>
        <v>10</v>
      </c>
      <c r="F24" s="141">
        <f t="shared" si="6"/>
        <v>0</v>
      </c>
      <c r="G24" s="141">
        <f t="shared" si="6"/>
        <v>27</v>
      </c>
      <c r="H24" s="142">
        <f t="shared" si="6"/>
        <v>1328</v>
      </c>
      <c r="I24" s="143">
        <f t="shared" si="6"/>
        <v>1617</v>
      </c>
      <c r="J24" s="141">
        <f t="shared" si="6"/>
        <v>129</v>
      </c>
      <c r="K24" s="144">
        <f t="shared" si="6"/>
        <v>1746</v>
      </c>
      <c r="L24" s="143">
        <f t="shared" si="6"/>
        <v>3428</v>
      </c>
      <c r="M24" s="141">
        <f t="shared" si="6"/>
        <v>222</v>
      </c>
      <c r="N24" s="144">
        <f t="shared" si="6"/>
        <v>3650</v>
      </c>
      <c r="O24" s="145">
        <f t="shared" si="6"/>
        <v>3074</v>
      </c>
      <c r="P24" s="130"/>
    </row>
    <row r="25" spans="1:16" ht="18" customHeight="1" x14ac:dyDescent="0.15">
      <c r="A25" s="225" t="s">
        <v>147</v>
      </c>
      <c r="B25" s="186"/>
      <c r="C25" s="18" t="s">
        <v>222</v>
      </c>
      <c r="D25" s="28">
        <v>32</v>
      </c>
      <c r="E25" s="28">
        <v>0</v>
      </c>
      <c r="F25" s="28">
        <v>0</v>
      </c>
      <c r="G25" s="28">
        <v>0</v>
      </c>
      <c r="H25" s="44">
        <f>+D25+E25+F25+G25</f>
        <v>32</v>
      </c>
      <c r="I25" s="33">
        <v>0</v>
      </c>
      <c r="J25" s="28">
        <v>0</v>
      </c>
      <c r="K25" s="112">
        <f>+I25+J25</f>
        <v>0</v>
      </c>
      <c r="L25" s="33">
        <v>50</v>
      </c>
      <c r="M25" s="28">
        <v>0</v>
      </c>
      <c r="N25" s="146">
        <f t="shared" ref="N25:N45" si="7">+L25+M25</f>
        <v>50</v>
      </c>
      <c r="O25" s="130">
        <f t="shared" si="5"/>
        <v>32</v>
      </c>
      <c r="P25" s="44"/>
    </row>
    <row r="26" spans="1:16" ht="18" customHeight="1" x14ac:dyDescent="0.15">
      <c r="A26" s="226"/>
      <c r="B26" s="181"/>
      <c r="C26" s="11" t="s">
        <v>223</v>
      </c>
      <c r="D26" s="28">
        <v>86</v>
      </c>
      <c r="E26" s="28">
        <v>2</v>
      </c>
      <c r="F26" s="28">
        <v>0</v>
      </c>
      <c r="G26" s="28">
        <v>0</v>
      </c>
      <c r="H26" s="44">
        <f t="shared" ref="H26:H45" si="8">+D26+E26+F26+G26</f>
        <v>88</v>
      </c>
      <c r="I26" s="33">
        <v>98</v>
      </c>
      <c r="J26" s="28">
        <v>0</v>
      </c>
      <c r="K26" s="112">
        <f t="shared" ref="K26:K45" si="9">+I26+J26</f>
        <v>98</v>
      </c>
      <c r="L26" s="33">
        <v>400</v>
      </c>
      <c r="M26" s="28">
        <v>0</v>
      </c>
      <c r="N26" s="112">
        <f t="shared" si="7"/>
        <v>400</v>
      </c>
      <c r="O26" s="130">
        <f t="shared" si="5"/>
        <v>186</v>
      </c>
      <c r="P26" s="44"/>
    </row>
    <row r="27" spans="1:16" ht="18" customHeight="1" x14ac:dyDescent="0.15">
      <c r="A27" s="226"/>
      <c r="B27" s="181" t="s">
        <v>117</v>
      </c>
      <c r="C27" s="11" t="s">
        <v>224</v>
      </c>
      <c r="D27" s="28">
        <v>20</v>
      </c>
      <c r="E27" s="28">
        <v>0</v>
      </c>
      <c r="F27" s="28">
        <v>0</v>
      </c>
      <c r="G27" s="28">
        <v>0</v>
      </c>
      <c r="H27" s="44">
        <f t="shared" si="8"/>
        <v>20</v>
      </c>
      <c r="I27" s="33">
        <v>0</v>
      </c>
      <c r="J27" s="28">
        <v>0</v>
      </c>
      <c r="K27" s="112">
        <f t="shared" si="9"/>
        <v>0</v>
      </c>
      <c r="L27" s="33">
        <v>0</v>
      </c>
      <c r="M27" s="28">
        <v>0</v>
      </c>
      <c r="N27" s="112">
        <f t="shared" si="7"/>
        <v>0</v>
      </c>
      <c r="O27" s="130">
        <f t="shared" si="5"/>
        <v>20</v>
      </c>
      <c r="P27" s="44"/>
    </row>
    <row r="28" spans="1:16" ht="18" customHeight="1" x14ac:dyDescent="0.15">
      <c r="A28" s="226"/>
      <c r="B28" s="181" t="s">
        <v>117</v>
      </c>
      <c r="C28" s="11" t="s">
        <v>225</v>
      </c>
      <c r="D28" s="28">
        <v>36</v>
      </c>
      <c r="E28" s="28">
        <v>0</v>
      </c>
      <c r="F28" s="28">
        <v>0</v>
      </c>
      <c r="G28" s="28">
        <v>1</v>
      </c>
      <c r="H28" s="44">
        <f t="shared" si="8"/>
        <v>37</v>
      </c>
      <c r="I28" s="33">
        <v>71</v>
      </c>
      <c r="J28" s="28">
        <v>20</v>
      </c>
      <c r="K28" s="112">
        <f t="shared" si="9"/>
        <v>91</v>
      </c>
      <c r="L28" s="33">
        <v>226</v>
      </c>
      <c r="M28" s="28">
        <v>20</v>
      </c>
      <c r="N28" s="112">
        <f t="shared" si="7"/>
        <v>246</v>
      </c>
      <c r="O28" s="130">
        <f t="shared" si="5"/>
        <v>128</v>
      </c>
      <c r="P28" s="44"/>
    </row>
    <row r="29" spans="1:16" ht="18" customHeight="1" x14ac:dyDescent="0.15">
      <c r="A29" s="226"/>
      <c r="B29" s="181" t="s">
        <v>117</v>
      </c>
      <c r="C29" s="11" t="s">
        <v>226</v>
      </c>
      <c r="D29" s="28">
        <v>13</v>
      </c>
      <c r="E29" s="28">
        <v>0</v>
      </c>
      <c r="F29" s="28">
        <v>0</v>
      </c>
      <c r="G29" s="28">
        <v>0</v>
      </c>
      <c r="H29" s="44">
        <f t="shared" si="8"/>
        <v>13</v>
      </c>
      <c r="I29" s="33">
        <v>34</v>
      </c>
      <c r="J29" s="28">
        <v>28</v>
      </c>
      <c r="K29" s="112">
        <f t="shared" si="9"/>
        <v>62</v>
      </c>
      <c r="L29" s="33">
        <v>516</v>
      </c>
      <c r="M29" s="28">
        <v>30</v>
      </c>
      <c r="N29" s="112">
        <f t="shared" si="7"/>
        <v>546</v>
      </c>
      <c r="O29" s="130">
        <f t="shared" si="5"/>
        <v>75</v>
      </c>
      <c r="P29" s="44"/>
    </row>
    <row r="30" spans="1:16" ht="18" customHeight="1" x14ac:dyDescent="0.15">
      <c r="A30" s="226"/>
      <c r="B30" s="182" t="s">
        <v>117</v>
      </c>
      <c r="C30" s="12" t="s">
        <v>227</v>
      </c>
      <c r="D30" s="29">
        <v>11</v>
      </c>
      <c r="E30" s="29">
        <v>0</v>
      </c>
      <c r="F30" s="29">
        <v>0</v>
      </c>
      <c r="G30" s="29">
        <v>0</v>
      </c>
      <c r="H30" s="52">
        <f t="shared" si="8"/>
        <v>11</v>
      </c>
      <c r="I30" s="32">
        <v>38</v>
      </c>
      <c r="J30" s="29">
        <v>30</v>
      </c>
      <c r="K30" s="136">
        <f t="shared" si="9"/>
        <v>68</v>
      </c>
      <c r="L30" s="32">
        <v>184</v>
      </c>
      <c r="M30" s="29">
        <v>32</v>
      </c>
      <c r="N30" s="136">
        <f t="shared" si="7"/>
        <v>216</v>
      </c>
      <c r="O30" s="137">
        <f t="shared" si="5"/>
        <v>79</v>
      </c>
      <c r="P30" s="44"/>
    </row>
    <row r="31" spans="1:16" ht="18" customHeight="1" x14ac:dyDescent="0.15">
      <c r="A31" s="226"/>
      <c r="B31" s="181"/>
      <c r="C31" s="11" t="s">
        <v>228</v>
      </c>
      <c r="D31" s="28">
        <v>47</v>
      </c>
      <c r="E31" s="28">
        <v>0</v>
      </c>
      <c r="F31" s="28">
        <v>0</v>
      </c>
      <c r="G31" s="28">
        <v>1</v>
      </c>
      <c r="H31" s="44">
        <f t="shared" si="8"/>
        <v>48</v>
      </c>
      <c r="I31" s="33">
        <v>0</v>
      </c>
      <c r="J31" s="28">
        <v>0</v>
      </c>
      <c r="K31" s="112">
        <f t="shared" si="9"/>
        <v>0</v>
      </c>
      <c r="L31" s="33">
        <v>108</v>
      </c>
      <c r="M31" s="28">
        <v>4</v>
      </c>
      <c r="N31" s="112">
        <f t="shared" si="7"/>
        <v>112</v>
      </c>
      <c r="O31" s="130">
        <f t="shared" si="5"/>
        <v>48</v>
      </c>
      <c r="P31" s="44"/>
    </row>
    <row r="32" spans="1:16" ht="18" customHeight="1" x14ac:dyDescent="0.15">
      <c r="A32" s="226"/>
      <c r="B32" s="181"/>
      <c r="C32" s="11" t="s">
        <v>229</v>
      </c>
      <c r="D32" s="28">
        <v>51</v>
      </c>
      <c r="E32" s="28">
        <v>0</v>
      </c>
      <c r="F32" s="28">
        <v>0</v>
      </c>
      <c r="G32" s="28">
        <v>2</v>
      </c>
      <c r="H32" s="44">
        <f t="shared" si="8"/>
        <v>53</v>
      </c>
      <c r="I32" s="33">
        <v>79</v>
      </c>
      <c r="J32" s="28">
        <v>0</v>
      </c>
      <c r="K32" s="112">
        <f t="shared" si="9"/>
        <v>79</v>
      </c>
      <c r="L32" s="33">
        <v>90</v>
      </c>
      <c r="M32" s="28">
        <v>0</v>
      </c>
      <c r="N32" s="112">
        <f t="shared" si="7"/>
        <v>90</v>
      </c>
      <c r="O32" s="130">
        <f t="shared" si="5"/>
        <v>132</v>
      </c>
      <c r="P32" s="44"/>
    </row>
    <row r="33" spans="1:16" ht="18" customHeight="1" x14ac:dyDescent="0.15">
      <c r="A33" s="226"/>
      <c r="B33" s="181" t="s">
        <v>117</v>
      </c>
      <c r="C33" s="11" t="s">
        <v>35</v>
      </c>
      <c r="D33" s="28">
        <v>66</v>
      </c>
      <c r="E33" s="28">
        <v>2</v>
      </c>
      <c r="F33" s="28">
        <v>0</v>
      </c>
      <c r="G33" s="28">
        <v>0</v>
      </c>
      <c r="H33" s="44">
        <f t="shared" si="8"/>
        <v>68</v>
      </c>
      <c r="I33" s="33">
        <v>78</v>
      </c>
      <c r="J33" s="28">
        <v>0</v>
      </c>
      <c r="K33" s="112">
        <f t="shared" si="9"/>
        <v>78</v>
      </c>
      <c r="L33" s="33">
        <v>291</v>
      </c>
      <c r="M33" s="28">
        <v>0</v>
      </c>
      <c r="N33" s="112">
        <f t="shared" si="7"/>
        <v>291</v>
      </c>
      <c r="O33" s="130">
        <f t="shared" si="5"/>
        <v>146</v>
      </c>
      <c r="P33" s="44"/>
    </row>
    <row r="34" spans="1:16" ht="18" customHeight="1" x14ac:dyDescent="0.15">
      <c r="A34" s="226"/>
      <c r="B34" s="183"/>
      <c r="C34" s="13" t="s">
        <v>230</v>
      </c>
      <c r="D34" s="30">
        <v>124</v>
      </c>
      <c r="E34" s="30">
        <v>1</v>
      </c>
      <c r="F34" s="30">
        <v>0</v>
      </c>
      <c r="G34" s="30">
        <v>2</v>
      </c>
      <c r="H34" s="53">
        <f t="shared" si="8"/>
        <v>127</v>
      </c>
      <c r="I34" s="31">
        <v>32</v>
      </c>
      <c r="J34" s="30">
        <v>0</v>
      </c>
      <c r="K34" s="138">
        <f t="shared" si="9"/>
        <v>32</v>
      </c>
      <c r="L34" s="31">
        <v>114</v>
      </c>
      <c r="M34" s="30">
        <v>0</v>
      </c>
      <c r="N34" s="138">
        <f t="shared" si="7"/>
        <v>114</v>
      </c>
      <c r="O34" s="139">
        <f t="shared" si="5"/>
        <v>159</v>
      </c>
      <c r="P34" s="44"/>
    </row>
    <row r="35" spans="1:16" ht="18" customHeight="1" x14ac:dyDescent="0.15">
      <c r="A35" s="226"/>
      <c r="B35" s="181"/>
      <c r="C35" s="11" t="s">
        <v>231</v>
      </c>
      <c r="D35" s="28">
        <v>22</v>
      </c>
      <c r="E35" s="28">
        <v>0</v>
      </c>
      <c r="F35" s="28">
        <v>0</v>
      </c>
      <c r="G35" s="28">
        <v>0</v>
      </c>
      <c r="H35" s="44">
        <f t="shared" si="8"/>
        <v>22</v>
      </c>
      <c r="I35" s="33">
        <v>0</v>
      </c>
      <c r="J35" s="28">
        <v>0</v>
      </c>
      <c r="K35" s="112">
        <f t="shared" si="9"/>
        <v>0</v>
      </c>
      <c r="L35" s="33">
        <v>0</v>
      </c>
      <c r="M35" s="28">
        <v>0</v>
      </c>
      <c r="N35" s="112">
        <f t="shared" si="7"/>
        <v>0</v>
      </c>
      <c r="O35" s="130">
        <f t="shared" si="5"/>
        <v>22</v>
      </c>
      <c r="P35" s="44"/>
    </row>
    <row r="36" spans="1:16" ht="18" customHeight="1" x14ac:dyDescent="0.15">
      <c r="A36" s="226"/>
      <c r="B36" s="181"/>
      <c r="C36" s="11" t="s">
        <v>232</v>
      </c>
      <c r="D36" s="28">
        <v>43</v>
      </c>
      <c r="E36" s="28">
        <v>2</v>
      </c>
      <c r="F36" s="28">
        <v>1</v>
      </c>
      <c r="G36" s="28">
        <v>1</v>
      </c>
      <c r="H36" s="44">
        <f t="shared" si="8"/>
        <v>47</v>
      </c>
      <c r="I36" s="33">
        <v>0</v>
      </c>
      <c r="J36" s="28">
        <v>0</v>
      </c>
      <c r="K36" s="112">
        <f t="shared" si="9"/>
        <v>0</v>
      </c>
      <c r="L36" s="33">
        <v>0</v>
      </c>
      <c r="M36" s="28">
        <v>0</v>
      </c>
      <c r="N36" s="112">
        <f t="shared" si="7"/>
        <v>0</v>
      </c>
      <c r="O36" s="130">
        <f t="shared" si="5"/>
        <v>47</v>
      </c>
      <c r="P36" s="44"/>
    </row>
    <row r="37" spans="1:16" ht="18" customHeight="1" x14ac:dyDescent="0.15">
      <c r="A37" s="226"/>
      <c r="B37" s="181"/>
      <c r="C37" s="11" t="s">
        <v>233</v>
      </c>
      <c r="D37" s="28">
        <v>24</v>
      </c>
      <c r="E37" s="28">
        <v>0</v>
      </c>
      <c r="F37" s="28">
        <v>0</v>
      </c>
      <c r="G37" s="28">
        <v>0</v>
      </c>
      <c r="H37" s="44">
        <f t="shared" si="8"/>
        <v>24</v>
      </c>
      <c r="I37" s="33">
        <v>0</v>
      </c>
      <c r="J37" s="28">
        <v>0</v>
      </c>
      <c r="K37" s="112">
        <f t="shared" si="9"/>
        <v>0</v>
      </c>
      <c r="L37" s="33">
        <v>69</v>
      </c>
      <c r="M37" s="28">
        <v>30</v>
      </c>
      <c r="N37" s="112">
        <f t="shared" si="7"/>
        <v>99</v>
      </c>
      <c r="O37" s="130">
        <f t="shared" si="5"/>
        <v>24</v>
      </c>
      <c r="P37" s="44"/>
    </row>
    <row r="38" spans="1:16" ht="18" customHeight="1" x14ac:dyDescent="0.15">
      <c r="A38" s="226"/>
      <c r="B38" s="181"/>
      <c r="C38" s="11" t="s">
        <v>234</v>
      </c>
      <c r="D38" s="28">
        <v>69</v>
      </c>
      <c r="E38" s="28">
        <v>0</v>
      </c>
      <c r="F38" s="28">
        <v>0</v>
      </c>
      <c r="G38" s="28">
        <v>0</v>
      </c>
      <c r="H38" s="44">
        <f t="shared" si="8"/>
        <v>69</v>
      </c>
      <c r="I38" s="33">
        <v>50</v>
      </c>
      <c r="J38" s="28">
        <v>0</v>
      </c>
      <c r="K38" s="112">
        <f t="shared" si="9"/>
        <v>50</v>
      </c>
      <c r="L38" s="33">
        <v>204</v>
      </c>
      <c r="M38" s="28">
        <v>4</v>
      </c>
      <c r="N38" s="112">
        <f t="shared" si="7"/>
        <v>208</v>
      </c>
      <c r="O38" s="130">
        <f t="shared" si="5"/>
        <v>119</v>
      </c>
      <c r="P38" s="44"/>
    </row>
    <row r="39" spans="1:16" ht="18" customHeight="1" x14ac:dyDescent="0.15">
      <c r="A39" s="226"/>
      <c r="B39" s="181"/>
      <c r="C39" s="11" t="s">
        <v>235</v>
      </c>
      <c r="D39" s="28">
        <v>47</v>
      </c>
      <c r="E39" s="28">
        <v>20</v>
      </c>
      <c r="F39" s="28">
        <v>0</v>
      </c>
      <c r="G39" s="28">
        <v>1</v>
      </c>
      <c r="H39" s="44">
        <f t="shared" si="8"/>
        <v>68</v>
      </c>
      <c r="I39" s="33">
        <v>132</v>
      </c>
      <c r="J39" s="28">
        <v>0</v>
      </c>
      <c r="K39" s="138">
        <f t="shared" si="9"/>
        <v>132</v>
      </c>
      <c r="L39" s="33">
        <v>535</v>
      </c>
      <c r="M39" s="28">
        <v>0</v>
      </c>
      <c r="N39" s="112">
        <f t="shared" si="7"/>
        <v>535</v>
      </c>
      <c r="O39" s="130">
        <f t="shared" si="5"/>
        <v>200</v>
      </c>
      <c r="P39" s="44"/>
    </row>
    <row r="40" spans="1:16" ht="18" customHeight="1" x14ac:dyDescent="0.15">
      <c r="A40" s="226"/>
      <c r="B40" s="182" t="s">
        <v>117</v>
      </c>
      <c r="C40" s="12" t="s">
        <v>236</v>
      </c>
      <c r="D40" s="29">
        <v>67</v>
      </c>
      <c r="E40" s="29">
        <v>2</v>
      </c>
      <c r="F40" s="29">
        <v>0</v>
      </c>
      <c r="G40" s="29">
        <v>2</v>
      </c>
      <c r="H40" s="52">
        <f t="shared" si="8"/>
        <v>71</v>
      </c>
      <c r="I40" s="32">
        <v>115</v>
      </c>
      <c r="J40" s="29">
        <v>0</v>
      </c>
      <c r="K40" s="112">
        <f t="shared" si="9"/>
        <v>115</v>
      </c>
      <c r="L40" s="32">
        <v>189</v>
      </c>
      <c r="M40" s="29">
        <v>0</v>
      </c>
      <c r="N40" s="136">
        <f t="shared" si="7"/>
        <v>189</v>
      </c>
      <c r="O40" s="137">
        <f t="shared" si="5"/>
        <v>186</v>
      </c>
      <c r="P40" s="44"/>
    </row>
    <row r="41" spans="1:16" ht="18" customHeight="1" x14ac:dyDescent="0.15">
      <c r="A41" s="226"/>
      <c r="B41" s="181" t="s">
        <v>117</v>
      </c>
      <c r="C41" s="11" t="s">
        <v>237</v>
      </c>
      <c r="D41" s="28">
        <v>5</v>
      </c>
      <c r="E41" s="28">
        <v>2</v>
      </c>
      <c r="F41" s="28">
        <v>0</v>
      </c>
      <c r="G41" s="28">
        <v>1</v>
      </c>
      <c r="H41" s="44">
        <f t="shared" si="8"/>
        <v>8</v>
      </c>
      <c r="I41" s="33">
        <v>57</v>
      </c>
      <c r="J41" s="28">
        <v>51</v>
      </c>
      <c r="K41" s="112">
        <f t="shared" si="9"/>
        <v>108</v>
      </c>
      <c r="L41" s="33">
        <v>262</v>
      </c>
      <c r="M41" s="28">
        <v>53</v>
      </c>
      <c r="N41" s="112">
        <f t="shared" si="7"/>
        <v>315</v>
      </c>
      <c r="O41" s="130">
        <f t="shared" si="5"/>
        <v>116</v>
      </c>
      <c r="P41" s="44"/>
    </row>
    <row r="42" spans="1:16" ht="31.5" customHeight="1" x14ac:dyDescent="0.15">
      <c r="A42" s="226"/>
      <c r="B42" s="181"/>
      <c r="C42" s="19" t="s">
        <v>700</v>
      </c>
      <c r="D42" s="28">
        <v>153</v>
      </c>
      <c r="E42" s="28">
        <v>3</v>
      </c>
      <c r="F42" s="28">
        <v>0</v>
      </c>
      <c r="G42" s="28">
        <v>4</v>
      </c>
      <c r="H42" s="44">
        <f t="shared" si="8"/>
        <v>160</v>
      </c>
      <c r="I42" s="33">
        <v>55</v>
      </c>
      <c r="J42" s="28">
        <v>0</v>
      </c>
      <c r="K42" s="112">
        <f t="shared" si="9"/>
        <v>55</v>
      </c>
      <c r="L42" s="33">
        <v>159</v>
      </c>
      <c r="M42" s="28">
        <v>0</v>
      </c>
      <c r="N42" s="112">
        <f t="shared" si="7"/>
        <v>159</v>
      </c>
      <c r="O42" s="130">
        <f t="shared" si="5"/>
        <v>215</v>
      </c>
      <c r="P42" s="44"/>
    </row>
    <row r="43" spans="1:16" ht="18" customHeight="1" x14ac:dyDescent="0.15">
      <c r="A43" s="226"/>
      <c r="B43" s="181" t="s">
        <v>117</v>
      </c>
      <c r="C43" s="11" t="s">
        <v>238</v>
      </c>
      <c r="D43" s="28">
        <v>24</v>
      </c>
      <c r="E43" s="28">
        <v>0</v>
      </c>
      <c r="F43" s="28">
        <v>0</v>
      </c>
      <c r="G43" s="28">
        <v>0</v>
      </c>
      <c r="H43" s="44">
        <f t="shared" si="8"/>
        <v>24</v>
      </c>
      <c r="I43" s="33">
        <v>131</v>
      </c>
      <c r="J43" s="28">
        <v>0</v>
      </c>
      <c r="K43" s="112">
        <f t="shared" si="9"/>
        <v>131</v>
      </c>
      <c r="L43" s="33">
        <v>855</v>
      </c>
      <c r="M43" s="28">
        <v>0</v>
      </c>
      <c r="N43" s="112">
        <f t="shared" si="7"/>
        <v>855</v>
      </c>
      <c r="O43" s="130">
        <f t="shared" si="5"/>
        <v>155</v>
      </c>
      <c r="P43" s="44"/>
    </row>
    <row r="44" spans="1:16" ht="18" customHeight="1" x14ac:dyDescent="0.15">
      <c r="A44" s="226"/>
      <c r="B44" s="183" t="s">
        <v>117</v>
      </c>
      <c r="C44" s="13" t="s">
        <v>239</v>
      </c>
      <c r="D44" s="30">
        <v>62</v>
      </c>
      <c r="E44" s="30">
        <v>0</v>
      </c>
      <c r="F44" s="30">
        <v>0</v>
      </c>
      <c r="G44" s="30">
        <v>0</v>
      </c>
      <c r="H44" s="53">
        <f t="shared" si="8"/>
        <v>62</v>
      </c>
      <c r="I44" s="31">
        <v>256</v>
      </c>
      <c r="J44" s="30">
        <v>26</v>
      </c>
      <c r="K44" s="138">
        <f t="shared" si="9"/>
        <v>282</v>
      </c>
      <c r="L44" s="31">
        <v>1277</v>
      </c>
      <c r="M44" s="30">
        <v>26</v>
      </c>
      <c r="N44" s="138">
        <f t="shared" si="7"/>
        <v>1303</v>
      </c>
      <c r="O44" s="139">
        <f t="shared" si="5"/>
        <v>344</v>
      </c>
      <c r="P44" s="44"/>
    </row>
    <row r="45" spans="1:16" ht="18" customHeight="1" x14ac:dyDescent="0.15">
      <c r="A45" s="226"/>
      <c r="B45" s="181" t="s">
        <v>117</v>
      </c>
      <c r="C45" s="11" t="s">
        <v>210</v>
      </c>
      <c r="D45" s="28">
        <v>5</v>
      </c>
      <c r="E45" s="28">
        <v>0</v>
      </c>
      <c r="F45" s="28">
        <v>0</v>
      </c>
      <c r="G45" s="28">
        <v>0</v>
      </c>
      <c r="H45" s="44">
        <f t="shared" si="8"/>
        <v>5</v>
      </c>
      <c r="I45" s="33">
        <v>446</v>
      </c>
      <c r="J45" s="28">
        <v>0</v>
      </c>
      <c r="K45" s="112">
        <f t="shared" si="9"/>
        <v>446</v>
      </c>
      <c r="L45" s="33">
        <v>697</v>
      </c>
      <c r="M45" s="28">
        <v>0</v>
      </c>
      <c r="N45" s="112">
        <f t="shared" si="7"/>
        <v>697</v>
      </c>
      <c r="O45" s="130">
        <f t="shared" si="5"/>
        <v>451</v>
      </c>
      <c r="P45" s="44"/>
    </row>
    <row r="46" spans="1:16" ht="18" customHeight="1" x14ac:dyDescent="0.15">
      <c r="A46" s="227"/>
      <c r="B46" s="15" t="s">
        <v>119</v>
      </c>
      <c r="C46" s="16" t="s">
        <v>145</v>
      </c>
      <c r="D46" s="141">
        <f>SUM(D25:D45)</f>
        <v>1007</v>
      </c>
      <c r="E46" s="141">
        <f t="shared" ref="E46:O46" si="10">SUM(E25:E45)</f>
        <v>34</v>
      </c>
      <c r="F46" s="141">
        <f t="shared" si="10"/>
        <v>1</v>
      </c>
      <c r="G46" s="141">
        <f t="shared" si="10"/>
        <v>15</v>
      </c>
      <c r="H46" s="142">
        <f t="shared" si="10"/>
        <v>1057</v>
      </c>
      <c r="I46" s="143">
        <f t="shared" si="10"/>
        <v>1672</v>
      </c>
      <c r="J46" s="141">
        <f t="shared" si="10"/>
        <v>155</v>
      </c>
      <c r="K46" s="144">
        <f t="shared" si="10"/>
        <v>1827</v>
      </c>
      <c r="L46" s="143">
        <f t="shared" si="10"/>
        <v>6226</v>
      </c>
      <c r="M46" s="141">
        <f t="shared" si="10"/>
        <v>199</v>
      </c>
      <c r="N46" s="144">
        <f t="shared" si="10"/>
        <v>6425</v>
      </c>
      <c r="O46" s="145">
        <f t="shared" si="10"/>
        <v>2884</v>
      </c>
      <c r="P46" s="130"/>
    </row>
    <row r="47" spans="1:16" ht="18" customHeight="1" x14ac:dyDescent="0.15">
      <c r="A47" s="253" t="s">
        <v>148</v>
      </c>
      <c r="B47" s="187" t="s">
        <v>117</v>
      </c>
      <c r="C47" s="18" t="s">
        <v>240</v>
      </c>
      <c r="D47" s="40">
        <v>27</v>
      </c>
      <c r="E47" s="40">
        <v>0</v>
      </c>
      <c r="F47" s="40">
        <v>0</v>
      </c>
      <c r="G47" s="40">
        <v>0</v>
      </c>
      <c r="H47" s="54">
        <f>+D47+E47+F47+G47</f>
        <v>27</v>
      </c>
      <c r="I47" s="38">
        <v>275</v>
      </c>
      <c r="J47" s="40">
        <v>0</v>
      </c>
      <c r="K47" s="146">
        <f>+I47+J47</f>
        <v>275</v>
      </c>
      <c r="L47" s="38">
        <v>556</v>
      </c>
      <c r="M47" s="40">
        <v>0</v>
      </c>
      <c r="N47" s="146">
        <f t="shared" ref="N47:N61" si="11">+L47+M47</f>
        <v>556</v>
      </c>
      <c r="O47" s="147">
        <f t="shared" si="5"/>
        <v>302</v>
      </c>
      <c r="P47" s="44"/>
    </row>
    <row r="48" spans="1:16" ht="18" customHeight="1" x14ac:dyDescent="0.15">
      <c r="A48" s="254"/>
      <c r="B48" s="186" t="s">
        <v>117</v>
      </c>
      <c r="C48" s="11" t="s">
        <v>241</v>
      </c>
      <c r="D48" s="28">
        <v>1</v>
      </c>
      <c r="E48" s="28">
        <v>0</v>
      </c>
      <c r="F48" s="28">
        <v>0</v>
      </c>
      <c r="G48" s="28">
        <v>0</v>
      </c>
      <c r="H48" s="44">
        <f t="shared" ref="H48:H61" si="12">+D48+E48+F48+G48</f>
        <v>1</v>
      </c>
      <c r="I48" s="33">
        <v>187</v>
      </c>
      <c r="J48" s="28">
        <v>20</v>
      </c>
      <c r="K48" s="112">
        <f t="shared" ref="K48:K61" si="13">+I48+J48</f>
        <v>207</v>
      </c>
      <c r="L48" s="33">
        <v>200</v>
      </c>
      <c r="M48" s="28">
        <v>50</v>
      </c>
      <c r="N48" s="112">
        <f t="shared" si="11"/>
        <v>250</v>
      </c>
      <c r="O48" s="130">
        <f t="shared" si="5"/>
        <v>208</v>
      </c>
      <c r="P48" s="44"/>
    </row>
    <row r="49" spans="1:16" ht="18" customHeight="1" x14ac:dyDescent="0.15">
      <c r="A49" s="254"/>
      <c r="B49" s="186" t="s">
        <v>117</v>
      </c>
      <c r="C49" s="11" t="s">
        <v>701</v>
      </c>
      <c r="D49" s="28">
        <v>43</v>
      </c>
      <c r="E49" s="28">
        <v>3</v>
      </c>
      <c r="F49" s="28">
        <v>0</v>
      </c>
      <c r="G49" s="28">
        <v>1</v>
      </c>
      <c r="H49" s="44">
        <f t="shared" si="12"/>
        <v>47</v>
      </c>
      <c r="I49" s="33">
        <v>806</v>
      </c>
      <c r="J49" s="28">
        <v>25</v>
      </c>
      <c r="K49" s="112">
        <f t="shared" si="13"/>
        <v>831</v>
      </c>
      <c r="L49" s="33">
        <v>1487</v>
      </c>
      <c r="M49" s="28">
        <v>58</v>
      </c>
      <c r="N49" s="112">
        <f t="shared" si="11"/>
        <v>1545</v>
      </c>
      <c r="O49" s="130">
        <f t="shared" si="5"/>
        <v>878</v>
      </c>
      <c r="P49" s="44"/>
    </row>
    <row r="50" spans="1:16" ht="18" customHeight="1" x14ac:dyDescent="0.15">
      <c r="A50" s="254"/>
      <c r="B50" s="186" t="s">
        <v>117</v>
      </c>
      <c r="C50" s="11" t="s">
        <v>242</v>
      </c>
      <c r="D50" s="28">
        <v>12</v>
      </c>
      <c r="E50" s="28">
        <v>0</v>
      </c>
      <c r="F50" s="28">
        <v>0</v>
      </c>
      <c r="G50" s="28">
        <v>0</v>
      </c>
      <c r="H50" s="44">
        <f t="shared" si="12"/>
        <v>12</v>
      </c>
      <c r="I50" s="33">
        <v>1116</v>
      </c>
      <c r="J50" s="28">
        <v>47</v>
      </c>
      <c r="K50" s="112">
        <f t="shared" si="13"/>
        <v>1163</v>
      </c>
      <c r="L50" s="33">
        <v>2148</v>
      </c>
      <c r="M50" s="28">
        <v>132</v>
      </c>
      <c r="N50" s="112">
        <f t="shared" si="11"/>
        <v>2280</v>
      </c>
      <c r="O50" s="130">
        <f t="shared" si="5"/>
        <v>1175</v>
      </c>
      <c r="P50" s="44"/>
    </row>
    <row r="51" spans="1:16" ht="18" customHeight="1" x14ac:dyDescent="0.15">
      <c r="A51" s="254"/>
      <c r="B51" s="189" t="s">
        <v>117</v>
      </c>
      <c r="C51" s="11" t="s">
        <v>243</v>
      </c>
      <c r="D51" s="28">
        <v>5</v>
      </c>
      <c r="E51" s="28">
        <v>0</v>
      </c>
      <c r="F51" s="28">
        <v>0</v>
      </c>
      <c r="G51" s="28">
        <v>0</v>
      </c>
      <c r="H51" s="44">
        <f t="shared" si="12"/>
        <v>5</v>
      </c>
      <c r="I51" s="33">
        <v>68</v>
      </c>
      <c r="J51" s="28">
        <v>0</v>
      </c>
      <c r="K51" s="112">
        <f t="shared" si="13"/>
        <v>68</v>
      </c>
      <c r="L51" s="33">
        <v>103</v>
      </c>
      <c r="M51" s="28">
        <v>0</v>
      </c>
      <c r="N51" s="112">
        <f t="shared" si="11"/>
        <v>103</v>
      </c>
      <c r="O51" s="130">
        <f t="shared" si="5"/>
        <v>73</v>
      </c>
      <c r="P51" s="44"/>
    </row>
    <row r="52" spans="1:16" ht="18" customHeight="1" x14ac:dyDescent="0.15">
      <c r="A52" s="254"/>
      <c r="B52" s="188"/>
      <c r="C52" s="12" t="s">
        <v>244</v>
      </c>
      <c r="D52" s="29">
        <v>30</v>
      </c>
      <c r="E52" s="29">
        <v>0</v>
      </c>
      <c r="F52" s="29">
        <v>0</v>
      </c>
      <c r="G52" s="29">
        <v>0</v>
      </c>
      <c r="H52" s="52">
        <f t="shared" si="12"/>
        <v>30</v>
      </c>
      <c r="I52" s="32">
        <v>0</v>
      </c>
      <c r="J52" s="29">
        <v>0</v>
      </c>
      <c r="K52" s="136">
        <f t="shared" si="13"/>
        <v>0</v>
      </c>
      <c r="L52" s="32">
        <v>0</v>
      </c>
      <c r="M52" s="29">
        <v>0</v>
      </c>
      <c r="N52" s="136">
        <f t="shared" si="11"/>
        <v>0</v>
      </c>
      <c r="O52" s="137">
        <f t="shared" si="5"/>
        <v>30</v>
      </c>
      <c r="P52" s="44"/>
    </row>
    <row r="53" spans="1:16" ht="18" customHeight="1" x14ac:dyDescent="0.15">
      <c r="A53" s="254"/>
      <c r="B53" s="186" t="s">
        <v>117</v>
      </c>
      <c r="C53" s="11" t="s">
        <v>245</v>
      </c>
      <c r="D53" s="28">
        <v>12</v>
      </c>
      <c r="E53" s="28">
        <v>1</v>
      </c>
      <c r="F53" s="28">
        <v>0</v>
      </c>
      <c r="G53" s="28">
        <v>1</v>
      </c>
      <c r="H53" s="44">
        <f t="shared" si="12"/>
        <v>14</v>
      </c>
      <c r="I53" s="33">
        <v>0</v>
      </c>
      <c r="J53" s="28">
        <v>0</v>
      </c>
      <c r="K53" s="112">
        <f t="shared" si="13"/>
        <v>0</v>
      </c>
      <c r="L53" s="33">
        <v>0</v>
      </c>
      <c r="M53" s="28">
        <v>0</v>
      </c>
      <c r="N53" s="112">
        <f t="shared" si="11"/>
        <v>0</v>
      </c>
      <c r="O53" s="130">
        <f t="shared" si="5"/>
        <v>14</v>
      </c>
      <c r="P53" s="44"/>
    </row>
    <row r="54" spans="1:16" ht="18" customHeight="1" x14ac:dyDescent="0.15">
      <c r="A54" s="254"/>
      <c r="B54" s="186"/>
      <c r="C54" s="11" t="s">
        <v>246</v>
      </c>
      <c r="D54" s="28">
        <v>9</v>
      </c>
      <c r="E54" s="28">
        <v>0</v>
      </c>
      <c r="F54" s="28">
        <v>0</v>
      </c>
      <c r="G54" s="28">
        <v>0</v>
      </c>
      <c r="H54" s="44">
        <f t="shared" si="12"/>
        <v>9</v>
      </c>
      <c r="I54" s="33">
        <v>0</v>
      </c>
      <c r="J54" s="28">
        <v>0</v>
      </c>
      <c r="K54" s="112">
        <f t="shared" si="13"/>
        <v>0</v>
      </c>
      <c r="L54" s="33">
        <v>0</v>
      </c>
      <c r="M54" s="28">
        <v>0</v>
      </c>
      <c r="N54" s="112">
        <f t="shared" si="11"/>
        <v>0</v>
      </c>
      <c r="O54" s="130">
        <f t="shared" si="5"/>
        <v>9</v>
      </c>
      <c r="P54" s="44"/>
    </row>
    <row r="55" spans="1:16" ht="18" customHeight="1" x14ac:dyDescent="0.15">
      <c r="A55" s="254"/>
      <c r="B55" s="186"/>
      <c r="C55" s="11" t="s">
        <v>247</v>
      </c>
      <c r="D55" s="28">
        <v>20</v>
      </c>
      <c r="E55" s="28">
        <v>1</v>
      </c>
      <c r="F55" s="28">
        <v>0</v>
      </c>
      <c r="G55" s="28">
        <v>0</v>
      </c>
      <c r="H55" s="44">
        <f t="shared" si="12"/>
        <v>21</v>
      </c>
      <c r="I55" s="33">
        <v>0</v>
      </c>
      <c r="J55" s="28">
        <v>0</v>
      </c>
      <c r="K55" s="112">
        <f t="shared" si="13"/>
        <v>0</v>
      </c>
      <c r="L55" s="33">
        <v>0</v>
      </c>
      <c r="M55" s="28">
        <v>0</v>
      </c>
      <c r="N55" s="112">
        <f t="shared" si="11"/>
        <v>0</v>
      </c>
      <c r="O55" s="130">
        <f t="shared" si="5"/>
        <v>21</v>
      </c>
      <c r="P55" s="44"/>
    </row>
    <row r="56" spans="1:16" ht="18" customHeight="1" x14ac:dyDescent="0.15">
      <c r="A56" s="254"/>
      <c r="B56" s="189"/>
      <c r="C56" s="13" t="s">
        <v>248</v>
      </c>
      <c r="D56" s="30">
        <v>5</v>
      </c>
      <c r="E56" s="30">
        <v>0</v>
      </c>
      <c r="F56" s="30">
        <v>0</v>
      </c>
      <c r="G56" s="30">
        <v>0</v>
      </c>
      <c r="H56" s="53">
        <f t="shared" si="12"/>
        <v>5</v>
      </c>
      <c r="I56" s="31">
        <v>0</v>
      </c>
      <c r="J56" s="30">
        <v>0</v>
      </c>
      <c r="K56" s="138">
        <f t="shared" si="13"/>
        <v>0</v>
      </c>
      <c r="L56" s="31">
        <v>0</v>
      </c>
      <c r="M56" s="30">
        <v>0</v>
      </c>
      <c r="N56" s="138">
        <f t="shared" si="11"/>
        <v>0</v>
      </c>
      <c r="O56" s="139">
        <f t="shared" si="5"/>
        <v>5</v>
      </c>
      <c r="P56" s="44"/>
    </row>
    <row r="57" spans="1:16" ht="18" customHeight="1" x14ac:dyDescent="0.15">
      <c r="A57" s="254"/>
      <c r="B57" s="188"/>
      <c r="C57" s="12" t="s">
        <v>249</v>
      </c>
      <c r="D57" s="29">
        <v>15</v>
      </c>
      <c r="E57" s="29">
        <v>0</v>
      </c>
      <c r="F57" s="29">
        <v>0</v>
      </c>
      <c r="G57" s="29">
        <v>2</v>
      </c>
      <c r="H57" s="52">
        <f t="shared" si="12"/>
        <v>17</v>
      </c>
      <c r="I57" s="32">
        <v>0</v>
      </c>
      <c r="J57" s="29">
        <v>0</v>
      </c>
      <c r="K57" s="136">
        <f t="shared" si="13"/>
        <v>0</v>
      </c>
      <c r="L57" s="32">
        <v>0</v>
      </c>
      <c r="M57" s="29">
        <v>0</v>
      </c>
      <c r="N57" s="136">
        <f t="shared" si="11"/>
        <v>0</v>
      </c>
      <c r="O57" s="137">
        <f t="shared" si="5"/>
        <v>17</v>
      </c>
      <c r="P57" s="44"/>
    </row>
    <row r="58" spans="1:16" ht="18" customHeight="1" x14ac:dyDescent="0.15">
      <c r="A58" s="254"/>
      <c r="B58" s="186" t="s">
        <v>117</v>
      </c>
      <c r="C58" s="11" t="s">
        <v>250</v>
      </c>
      <c r="D58" s="28">
        <v>36</v>
      </c>
      <c r="E58" s="28">
        <v>1</v>
      </c>
      <c r="F58" s="28">
        <v>0</v>
      </c>
      <c r="G58" s="28">
        <v>1</v>
      </c>
      <c r="H58" s="44">
        <f t="shared" si="12"/>
        <v>38</v>
      </c>
      <c r="I58" s="33">
        <v>198</v>
      </c>
      <c r="J58" s="28">
        <v>0</v>
      </c>
      <c r="K58" s="112">
        <f t="shared" si="13"/>
        <v>198</v>
      </c>
      <c r="L58" s="33">
        <v>684</v>
      </c>
      <c r="M58" s="28">
        <v>0</v>
      </c>
      <c r="N58" s="112">
        <f t="shared" si="11"/>
        <v>684</v>
      </c>
      <c r="O58" s="130">
        <f t="shared" si="5"/>
        <v>236</v>
      </c>
      <c r="P58" s="44"/>
    </row>
    <row r="59" spans="1:16" ht="18" customHeight="1" x14ac:dyDescent="0.15">
      <c r="A59" s="254"/>
      <c r="B59" s="186" t="s">
        <v>117</v>
      </c>
      <c r="C59" s="11" t="s">
        <v>251</v>
      </c>
      <c r="D59" s="28">
        <v>13</v>
      </c>
      <c r="E59" s="28">
        <v>0</v>
      </c>
      <c r="F59" s="28">
        <v>0</v>
      </c>
      <c r="G59" s="28">
        <v>0</v>
      </c>
      <c r="H59" s="44">
        <f t="shared" si="12"/>
        <v>13</v>
      </c>
      <c r="I59" s="33">
        <v>122</v>
      </c>
      <c r="J59" s="28">
        <v>0</v>
      </c>
      <c r="K59" s="112">
        <f t="shared" si="13"/>
        <v>122</v>
      </c>
      <c r="L59" s="33">
        <v>195</v>
      </c>
      <c r="M59" s="28">
        <v>0</v>
      </c>
      <c r="N59" s="112">
        <f t="shared" si="11"/>
        <v>195</v>
      </c>
      <c r="O59" s="130">
        <f t="shared" si="5"/>
        <v>135</v>
      </c>
      <c r="P59" s="44"/>
    </row>
    <row r="60" spans="1:16" ht="18" customHeight="1" x14ac:dyDescent="0.15">
      <c r="A60" s="254"/>
      <c r="B60" s="186"/>
      <c r="C60" s="11" t="s">
        <v>252</v>
      </c>
      <c r="D60" s="28">
        <v>9</v>
      </c>
      <c r="E60" s="28">
        <v>0</v>
      </c>
      <c r="F60" s="28">
        <v>0</v>
      </c>
      <c r="G60" s="28">
        <v>1</v>
      </c>
      <c r="H60" s="44">
        <f t="shared" si="12"/>
        <v>10</v>
      </c>
      <c r="I60" s="33">
        <v>0</v>
      </c>
      <c r="J60" s="28">
        <v>0</v>
      </c>
      <c r="K60" s="112">
        <f t="shared" si="13"/>
        <v>0</v>
      </c>
      <c r="L60" s="33">
        <v>0</v>
      </c>
      <c r="M60" s="28">
        <v>0</v>
      </c>
      <c r="N60" s="112">
        <f t="shared" si="11"/>
        <v>0</v>
      </c>
      <c r="O60" s="130">
        <f t="shared" si="5"/>
        <v>10</v>
      </c>
      <c r="P60" s="44"/>
    </row>
    <row r="61" spans="1:16" ht="18" customHeight="1" x14ac:dyDescent="0.15">
      <c r="A61" s="255"/>
      <c r="B61" s="190" t="s">
        <v>117</v>
      </c>
      <c r="C61" s="14" t="s">
        <v>253</v>
      </c>
      <c r="D61" s="41">
        <v>12</v>
      </c>
      <c r="E61" s="41">
        <v>0</v>
      </c>
      <c r="F61" s="41">
        <v>0</v>
      </c>
      <c r="G61" s="41">
        <v>0</v>
      </c>
      <c r="H61" s="55">
        <f t="shared" si="12"/>
        <v>12</v>
      </c>
      <c r="I61" s="34">
        <v>69</v>
      </c>
      <c r="J61" s="41">
        <v>5</v>
      </c>
      <c r="K61" s="148">
        <f t="shared" si="13"/>
        <v>74</v>
      </c>
      <c r="L61" s="34">
        <v>69</v>
      </c>
      <c r="M61" s="41">
        <v>54</v>
      </c>
      <c r="N61" s="148">
        <f t="shared" si="11"/>
        <v>123</v>
      </c>
      <c r="O61" s="149">
        <f t="shared" si="5"/>
        <v>86</v>
      </c>
      <c r="P61" s="44"/>
    </row>
    <row r="62" spans="1:16" ht="18" customHeight="1" x14ac:dyDescent="0.15">
      <c r="A62" s="259" t="s">
        <v>149</v>
      </c>
      <c r="B62" s="259"/>
      <c r="C62" s="36" t="s">
        <v>33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87"/>
    </row>
    <row r="63" spans="1:16" ht="18" customHeight="1" x14ac:dyDescent="0.15">
      <c r="A63" s="26" t="s">
        <v>145</v>
      </c>
      <c r="B63" s="35" t="s">
        <v>27</v>
      </c>
      <c r="C63" s="36" t="s">
        <v>724</v>
      </c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87"/>
    </row>
    <row r="64" spans="1:16" ht="18" customHeight="1" x14ac:dyDescent="0.15">
      <c r="A64" s="26" t="s">
        <v>145</v>
      </c>
      <c r="B64" s="35" t="s">
        <v>28</v>
      </c>
      <c r="C64" s="36" t="s">
        <v>116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87"/>
    </row>
    <row r="65" spans="1:16" ht="18" customHeight="1" x14ac:dyDescent="0.15">
      <c r="A65" s="26" t="s">
        <v>145</v>
      </c>
      <c r="B65" s="35" t="s">
        <v>29</v>
      </c>
      <c r="C65" s="36" t="s">
        <v>30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87"/>
    </row>
    <row r="66" spans="1:16" ht="9" customHeight="1" x14ac:dyDescent="0.2">
      <c r="A66" s="37" t="s">
        <v>145</v>
      </c>
      <c r="B66" s="37"/>
      <c r="C66" s="3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80"/>
    </row>
    <row r="67" spans="1:16" ht="31.5" customHeight="1" x14ac:dyDescent="0.15">
      <c r="A67" s="213" t="s">
        <v>5</v>
      </c>
      <c r="B67" s="214"/>
      <c r="C67" s="215"/>
      <c r="D67" s="210" t="s">
        <v>201</v>
      </c>
      <c r="E67" s="211"/>
      <c r="F67" s="211"/>
      <c r="G67" s="211"/>
      <c r="H67" s="212"/>
      <c r="I67" s="219" t="s">
        <v>202</v>
      </c>
      <c r="J67" s="220"/>
      <c r="K67" s="221"/>
      <c r="L67" s="219" t="s">
        <v>203</v>
      </c>
      <c r="M67" s="220"/>
      <c r="N67" s="221"/>
      <c r="O67" s="58" t="s">
        <v>204</v>
      </c>
      <c r="P67" s="81"/>
    </row>
    <row r="68" spans="1:16" ht="32.25" customHeight="1" x14ac:dyDescent="0.15">
      <c r="A68" s="216"/>
      <c r="B68" s="217"/>
      <c r="C68" s="218"/>
      <c r="D68" s="59" t="s">
        <v>205</v>
      </c>
      <c r="E68" s="7" t="s">
        <v>728</v>
      </c>
      <c r="F68" s="7" t="s">
        <v>727</v>
      </c>
      <c r="G68" s="60" t="s">
        <v>207</v>
      </c>
      <c r="H68" s="61" t="s">
        <v>208</v>
      </c>
      <c r="I68" s="62" t="s">
        <v>205</v>
      </c>
      <c r="J68" s="60" t="s">
        <v>206</v>
      </c>
      <c r="K68" s="63" t="s">
        <v>208</v>
      </c>
      <c r="L68" s="62" t="s">
        <v>205</v>
      </c>
      <c r="M68" s="60" t="s">
        <v>206</v>
      </c>
      <c r="N68" s="63" t="s">
        <v>208</v>
      </c>
      <c r="O68" s="64" t="s">
        <v>208</v>
      </c>
      <c r="P68" s="82"/>
    </row>
    <row r="69" spans="1:16" ht="18" customHeight="1" x14ac:dyDescent="0.15">
      <c r="A69" s="264" t="s">
        <v>148</v>
      </c>
      <c r="B69" s="182" t="s">
        <v>117</v>
      </c>
      <c r="C69" s="12" t="s">
        <v>150</v>
      </c>
      <c r="D69" s="29">
        <v>7</v>
      </c>
      <c r="E69" s="29">
        <v>0</v>
      </c>
      <c r="F69" s="29">
        <v>0</v>
      </c>
      <c r="G69" s="29">
        <v>0</v>
      </c>
      <c r="H69" s="52">
        <f>+D69+E69+F69+G69</f>
        <v>7</v>
      </c>
      <c r="I69" s="32">
        <v>108</v>
      </c>
      <c r="J69" s="29">
        <v>0</v>
      </c>
      <c r="K69" s="136">
        <f t="shared" ref="K69:K87" si="14">+I69+J69</f>
        <v>108</v>
      </c>
      <c r="L69" s="32">
        <v>140</v>
      </c>
      <c r="M69" s="29">
        <v>0</v>
      </c>
      <c r="N69" s="136">
        <f t="shared" ref="N69:N87" si="15">+L69+M69</f>
        <v>140</v>
      </c>
      <c r="O69" s="137">
        <f t="shared" ref="O69:O87" si="16">+H69+K69</f>
        <v>115</v>
      </c>
      <c r="P69" s="44"/>
    </row>
    <row r="70" spans="1:16" ht="18" customHeight="1" x14ac:dyDescent="0.15">
      <c r="A70" s="265"/>
      <c r="B70" s="181"/>
      <c r="C70" s="11" t="s">
        <v>151</v>
      </c>
      <c r="D70" s="28">
        <v>143</v>
      </c>
      <c r="E70" s="28">
        <v>0</v>
      </c>
      <c r="F70" s="28">
        <v>0</v>
      </c>
      <c r="G70" s="28">
        <v>1</v>
      </c>
      <c r="H70" s="44">
        <f t="shared" ref="H70:H87" si="17">+D70+E70+F70+G70</f>
        <v>144</v>
      </c>
      <c r="I70" s="33">
        <v>0</v>
      </c>
      <c r="J70" s="28">
        <v>0</v>
      </c>
      <c r="K70" s="112">
        <f t="shared" si="14"/>
        <v>0</v>
      </c>
      <c r="L70" s="33">
        <v>0</v>
      </c>
      <c r="M70" s="28">
        <v>0</v>
      </c>
      <c r="N70" s="112">
        <f t="shared" si="15"/>
        <v>0</v>
      </c>
      <c r="O70" s="130">
        <f t="shared" si="16"/>
        <v>144</v>
      </c>
      <c r="P70" s="44"/>
    </row>
    <row r="71" spans="1:16" ht="18" customHeight="1" x14ac:dyDescent="0.15">
      <c r="A71" s="265"/>
      <c r="B71" s="181" t="s">
        <v>117</v>
      </c>
      <c r="C71" s="11" t="s">
        <v>152</v>
      </c>
      <c r="D71" s="28">
        <v>16</v>
      </c>
      <c r="E71" s="28">
        <v>0</v>
      </c>
      <c r="F71" s="28">
        <v>0</v>
      </c>
      <c r="G71" s="28">
        <v>0</v>
      </c>
      <c r="H71" s="44">
        <f t="shared" si="17"/>
        <v>16</v>
      </c>
      <c r="I71" s="33">
        <v>0</v>
      </c>
      <c r="J71" s="28">
        <v>0</v>
      </c>
      <c r="K71" s="112">
        <f t="shared" si="14"/>
        <v>0</v>
      </c>
      <c r="L71" s="33">
        <v>0</v>
      </c>
      <c r="M71" s="28">
        <v>0</v>
      </c>
      <c r="N71" s="112">
        <f t="shared" si="15"/>
        <v>0</v>
      </c>
      <c r="O71" s="130">
        <f t="shared" si="16"/>
        <v>16</v>
      </c>
      <c r="P71" s="44"/>
    </row>
    <row r="72" spans="1:16" ht="18" customHeight="1" x14ac:dyDescent="0.15">
      <c r="A72" s="265"/>
      <c r="B72" s="181"/>
      <c r="C72" s="11" t="s">
        <v>153</v>
      </c>
      <c r="D72" s="28">
        <v>31</v>
      </c>
      <c r="E72" s="28">
        <v>0</v>
      </c>
      <c r="F72" s="28">
        <v>0</v>
      </c>
      <c r="G72" s="28">
        <v>0</v>
      </c>
      <c r="H72" s="44">
        <f t="shared" si="17"/>
        <v>31</v>
      </c>
      <c r="I72" s="33">
        <v>100</v>
      </c>
      <c r="J72" s="28">
        <v>0</v>
      </c>
      <c r="K72" s="112">
        <f t="shared" si="14"/>
        <v>100</v>
      </c>
      <c r="L72" s="33">
        <v>100</v>
      </c>
      <c r="M72" s="28">
        <v>0</v>
      </c>
      <c r="N72" s="112">
        <f t="shared" si="15"/>
        <v>100</v>
      </c>
      <c r="O72" s="130">
        <f t="shared" si="16"/>
        <v>131</v>
      </c>
      <c r="P72" s="44"/>
    </row>
    <row r="73" spans="1:16" ht="18" customHeight="1" x14ac:dyDescent="0.15">
      <c r="A73" s="265"/>
      <c r="B73" s="181"/>
      <c r="C73" s="11" t="s">
        <v>154</v>
      </c>
      <c r="D73" s="28">
        <v>47</v>
      </c>
      <c r="E73" s="28">
        <v>0</v>
      </c>
      <c r="F73" s="28">
        <v>0</v>
      </c>
      <c r="G73" s="28">
        <v>0</v>
      </c>
      <c r="H73" s="44">
        <f t="shared" si="17"/>
        <v>47</v>
      </c>
      <c r="I73" s="33">
        <v>0</v>
      </c>
      <c r="J73" s="28">
        <v>0</v>
      </c>
      <c r="K73" s="112">
        <f t="shared" si="14"/>
        <v>0</v>
      </c>
      <c r="L73" s="33">
        <v>0</v>
      </c>
      <c r="M73" s="28">
        <v>0</v>
      </c>
      <c r="N73" s="112">
        <f t="shared" si="15"/>
        <v>0</v>
      </c>
      <c r="O73" s="130">
        <f t="shared" si="16"/>
        <v>47</v>
      </c>
      <c r="P73" s="44"/>
    </row>
    <row r="74" spans="1:16" ht="18" customHeight="1" x14ac:dyDescent="0.15">
      <c r="A74" s="265"/>
      <c r="B74" s="182"/>
      <c r="C74" s="12" t="s">
        <v>155</v>
      </c>
      <c r="D74" s="29">
        <v>27</v>
      </c>
      <c r="E74" s="29">
        <v>0</v>
      </c>
      <c r="F74" s="29">
        <v>0</v>
      </c>
      <c r="G74" s="29">
        <v>2</v>
      </c>
      <c r="H74" s="52">
        <f t="shared" si="17"/>
        <v>29</v>
      </c>
      <c r="I74" s="32">
        <v>0</v>
      </c>
      <c r="J74" s="29">
        <v>0</v>
      </c>
      <c r="K74" s="136">
        <f t="shared" si="14"/>
        <v>0</v>
      </c>
      <c r="L74" s="32">
        <v>0</v>
      </c>
      <c r="M74" s="29">
        <v>0</v>
      </c>
      <c r="N74" s="136">
        <f t="shared" si="15"/>
        <v>0</v>
      </c>
      <c r="O74" s="137">
        <f t="shared" si="16"/>
        <v>29</v>
      </c>
      <c r="P74" s="44"/>
    </row>
    <row r="75" spans="1:16" ht="18" customHeight="1" x14ac:dyDescent="0.15">
      <c r="A75" s="265"/>
      <c r="B75" s="181" t="s">
        <v>117</v>
      </c>
      <c r="C75" s="11" t="s">
        <v>156</v>
      </c>
      <c r="D75" s="28">
        <v>3</v>
      </c>
      <c r="E75" s="28">
        <v>0</v>
      </c>
      <c r="F75" s="28">
        <v>0</v>
      </c>
      <c r="G75" s="28">
        <v>4</v>
      </c>
      <c r="H75" s="44">
        <f t="shared" si="17"/>
        <v>7</v>
      </c>
      <c r="I75" s="33">
        <v>47</v>
      </c>
      <c r="J75" s="28">
        <v>0</v>
      </c>
      <c r="K75" s="112">
        <f t="shared" si="14"/>
        <v>47</v>
      </c>
      <c r="L75" s="33">
        <v>95</v>
      </c>
      <c r="M75" s="28">
        <v>0</v>
      </c>
      <c r="N75" s="112">
        <f t="shared" si="15"/>
        <v>95</v>
      </c>
      <c r="O75" s="130">
        <f t="shared" si="16"/>
        <v>54</v>
      </c>
      <c r="P75" s="44"/>
    </row>
    <row r="76" spans="1:16" ht="18" customHeight="1" x14ac:dyDescent="0.15">
      <c r="A76" s="265"/>
      <c r="B76" s="181"/>
      <c r="C76" s="11" t="s">
        <v>157</v>
      </c>
      <c r="D76" s="28">
        <v>6</v>
      </c>
      <c r="E76" s="28">
        <v>1</v>
      </c>
      <c r="F76" s="28">
        <v>0</v>
      </c>
      <c r="G76" s="28">
        <v>2</v>
      </c>
      <c r="H76" s="44">
        <f t="shared" si="17"/>
        <v>9</v>
      </c>
      <c r="I76" s="33">
        <v>0</v>
      </c>
      <c r="J76" s="28">
        <v>0</v>
      </c>
      <c r="K76" s="112">
        <f t="shared" si="14"/>
        <v>0</v>
      </c>
      <c r="L76" s="33">
        <v>0</v>
      </c>
      <c r="M76" s="28">
        <v>0</v>
      </c>
      <c r="N76" s="112">
        <f t="shared" si="15"/>
        <v>0</v>
      </c>
      <c r="O76" s="130">
        <f t="shared" si="16"/>
        <v>9</v>
      </c>
      <c r="P76" s="44"/>
    </row>
    <row r="77" spans="1:16" ht="18" customHeight="1" x14ac:dyDescent="0.15">
      <c r="A77" s="265"/>
      <c r="B77" s="181"/>
      <c r="C77" s="11" t="s">
        <v>158</v>
      </c>
      <c r="D77" s="28">
        <v>18</v>
      </c>
      <c r="E77" s="28">
        <v>0</v>
      </c>
      <c r="F77" s="28">
        <v>0</v>
      </c>
      <c r="G77" s="28">
        <v>0</v>
      </c>
      <c r="H77" s="44">
        <f t="shared" si="17"/>
        <v>18</v>
      </c>
      <c r="I77" s="33">
        <v>0</v>
      </c>
      <c r="J77" s="28">
        <v>0</v>
      </c>
      <c r="K77" s="112">
        <f t="shared" si="14"/>
        <v>0</v>
      </c>
      <c r="L77" s="33">
        <v>0</v>
      </c>
      <c r="M77" s="28">
        <v>0</v>
      </c>
      <c r="N77" s="112">
        <f t="shared" si="15"/>
        <v>0</v>
      </c>
      <c r="O77" s="130">
        <f t="shared" si="16"/>
        <v>18</v>
      </c>
      <c r="P77" s="44"/>
    </row>
    <row r="78" spans="1:16" ht="18" customHeight="1" x14ac:dyDescent="0.15">
      <c r="A78" s="265"/>
      <c r="B78" s="192" t="s">
        <v>117</v>
      </c>
      <c r="C78" s="13" t="s">
        <v>159</v>
      </c>
      <c r="D78" s="30">
        <v>2</v>
      </c>
      <c r="E78" s="30">
        <v>0</v>
      </c>
      <c r="F78" s="30">
        <v>0</v>
      </c>
      <c r="G78" s="30">
        <v>0</v>
      </c>
      <c r="H78" s="53">
        <f t="shared" si="17"/>
        <v>2</v>
      </c>
      <c r="I78" s="31">
        <v>58</v>
      </c>
      <c r="J78" s="30">
        <v>3</v>
      </c>
      <c r="K78" s="138">
        <f t="shared" si="14"/>
        <v>61</v>
      </c>
      <c r="L78" s="31">
        <v>246</v>
      </c>
      <c r="M78" s="30">
        <v>20</v>
      </c>
      <c r="N78" s="138">
        <f t="shared" si="15"/>
        <v>266</v>
      </c>
      <c r="O78" s="139">
        <f t="shared" si="16"/>
        <v>63</v>
      </c>
      <c r="P78" s="44"/>
    </row>
    <row r="79" spans="1:16" ht="18" customHeight="1" x14ac:dyDescent="0.15">
      <c r="A79" s="265"/>
      <c r="B79" s="182"/>
      <c r="C79" s="12" t="s">
        <v>160</v>
      </c>
      <c r="D79" s="29">
        <v>0</v>
      </c>
      <c r="E79" s="29">
        <v>0</v>
      </c>
      <c r="F79" s="29">
        <v>0</v>
      </c>
      <c r="G79" s="29">
        <v>0</v>
      </c>
      <c r="H79" s="52">
        <f t="shared" si="17"/>
        <v>0</v>
      </c>
      <c r="I79" s="32">
        <v>0</v>
      </c>
      <c r="J79" s="29">
        <v>0</v>
      </c>
      <c r="K79" s="136">
        <f t="shared" si="14"/>
        <v>0</v>
      </c>
      <c r="L79" s="32">
        <v>0</v>
      </c>
      <c r="M79" s="29">
        <v>0</v>
      </c>
      <c r="N79" s="136">
        <f t="shared" si="15"/>
        <v>0</v>
      </c>
      <c r="O79" s="137">
        <f t="shared" si="16"/>
        <v>0</v>
      </c>
      <c r="P79" s="44"/>
    </row>
    <row r="80" spans="1:16" ht="18" customHeight="1" x14ac:dyDescent="0.15">
      <c r="A80" s="265"/>
      <c r="B80" s="181"/>
      <c r="C80" s="11" t="s">
        <v>161</v>
      </c>
      <c r="D80" s="28">
        <v>9</v>
      </c>
      <c r="E80" s="28">
        <v>0</v>
      </c>
      <c r="F80" s="28">
        <v>0</v>
      </c>
      <c r="G80" s="28">
        <v>0</v>
      </c>
      <c r="H80" s="44">
        <f t="shared" si="17"/>
        <v>9</v>
      </c>
      <c r="I80" s="33">
        <v>0</v>
      </c>
      <c r="J80" s="28">
        <v>0</v>
      </c>
      <c r="K80" s="112">
        <f t="shared" si="14"/>
        <v>0</v>
      </c>
      <c r="L80" s="33">
        <v>0</v>
      </c>
      <c r="M80" s="28">
        <v>0</v>
      </c>
      <c r="N80" s="112">
        <f t="shared" si="15"/>
        <v>0</v>
      </c>
      <c r="O80" s="130">
        <f t="shared" si="16"/>
        <v>9</v>
      </c>
      <c r="P80" s="44"/>
    </row>
    <row r="81" spans="1:16" ht="18" customHeight="1" x14ac:dyDescent="0.15">
      <c r="A81" s="265"/>
      <c r="B81" s="181" t="s">
        <v>117</v>
      </c>
      <c r="C81" s="11" t="s">
        <v>162</v>
      </c>
      <c r="D81" s="28">
        <v>21</v>
      </c>
      <c r="E81" s="28">
        <v>0</v>
      </c>
      <c r="F81" s="28">
        <v>0</v>
      </c>
      <c r="G81" s="28">
        <v>2</v>
      </c>
      <c r="H81" s="44">
        <f t="shared" si="17"/>
        <v>23</v>
      </c>
      <c r="I81" s="33">
        <v>200</v>
      </c>
      <c r="J81" s="28">
        <v>13</v>
      </c>
      <c r="K81" s="112">
        <f t="shared" si="14"/>
        <v>213</v>
      </c>
      <c r="L81" s="33">
        <v>484</v>
      </c>
      <c r="M81" s="28">
        <v>30</v>
      </c>
      <c r="N81" s="112">
        <f t="shared" si="15"/>
        <v>514</v>
      </c>
      <c r="O81" s="130">
        <f t="shared" si="16"/>
        <v>236</v>
      </c>
      <c r="P81" s="44"/>
    </row>
    <row r="82" spans="1:16" ht="18" customHeight="1" x14ac:dyDescent="0.15">
      <c r="A82" s="265"/>
      <c r="B82" s="181"/>
      <c r="C82" s="11" t="s">
        <v>163</v>
      </c>
      <c r="D82" s="28">
        <v>39</v>
      </c>
      <c r="E82" s="28">
        <v>3</v>
      </c>
      <c r="F82" s="28">
        <v>0</v>
      </c>
      <c r="G82" s="28">
        <v>0</v>
      </c>
      <c r="H82" s="44">
        <f t="shared" si="17"/>
        <v>42</v>
      </c>
      <c r="I82" s="33">
        <v>0</v>
      </c>
      <c r="J82" s="28">
        <v>0</v>
      </c>
      <c r="K82" s="112">
        <f t="shared" si="14"/>
        <v>0</v>
      </c>
      <c r="L82" s="33">
        <v>0</v>
      </c>
      <c r="M82" s="28">
        <v>0</v>
      </c>
      <c r="N82" s="112">
        <f t="shared" si="15"/>
        <v>0</v>
      </c>
      <c r="O82" s="130">
        <f t="shared" si="16"/>
        <v>42</v>
      </c>
      <c r="P82" s="44"/>
    </row>
    <row r="83" spans="1:16" ht="18" customHeight="1" x14ac:dyDescent="0.15">
      <c r="A83" s="265"/>
      <c r="B83" s="183" t="s">
        <v>117</v>
      </c>
      <c r="C83" s="13" t="s">
        <v>164</v>
      </c>
      <c r="D83" s="30">
        <v>10</v>
      </c>
      <c r="E83" s="30">
        <v>2</v>
      </c>
      <c r="F83" s="30">
        <v>0</v>
      </c>
      <c r="G83" s="30">
        <v>1</v>
      </c>
      <c r="H83" s="53">
        <f t="shared" si="17"/>
        <v>13</v>
      </c>
      <c r="I83" s="31">
        <v>228</v>
      </c>
      <c r="J83" s="30">
        <v>0</v>
      </c>
      <c r="K83" s="138">
        <f t="shared" si="14"/>
        <v>228</v>
      </c>
      <c r="L83" s="31">
        <v>350</v>
      </c>
      <c r="M83" s="30">
        <v>0</v>
      </c>
      <c r="N83" s="138">
        <f t="shared" si="15"/>
        <v>350</v>
      </c>
      <c r="O83" s="139">
        <f t="shared" si="16"/>
        <v>241</v>
      </c>
      <c r="P83" s="44"/>
    </row>
    <row r="84" spans="1:16" ht="18" customHeight="1" x14ac:dyDescent="0.15">
      <c r="A84" s="265"/>
      <c r="B84" s="182" t="s">
        <v>117</v>
      </c>
      <c r="C84" s="12" t="s">
        <v>165</v>
      </c>
      <c r="D84" s="29">
        <v>5</v>
      </c>
      <c r="E84" s="29">
        <v>0</v>
      </c>
      <c r="F84" s="29">
        <v>0</v>
      </c>
      <c r="G84" s="29">
        <v>0</v>
      </c>
      <c r="H84" s="52">
        <f t="shared" si="17"/>
        <v>5</v>
      </c>
      <c r="I84" s="32">
        <v>88</v>
      </c>
      <c r="J84" s="29">
        <v>0</v>
      </c>
      <c r="K84" s="136">
        <f t="shared" si="14"/>
        <v>88</v>
      </c>
      <c r="L84" s="32">
        <v>281</v>
      </c>
      <c r="M84" s="29">
        <v>0</v>
      </c>
      <c r="N84" s="136">
        <f t="shared" si="15"/>
        <v>281</v>
      </c>
      <c r="O84" s="137">
        <f t="shared" si="16"/>
        <v>93</v>
      </c>
      <c r="P84" s="44"/>
    </row>
    <row r="85" spans="1:16" ht="18" customHeight="1" x14ac:dyDescent="0.15">
      <c r="A85" s="265"/>
      <c r="B85" s="181"/>
      <c r="C85" s="11" t="s">
        <v>166</v>
      </c>
      <c r="D85" s="28">
        <v>30</v>
      </c>
      <c r="E85" s="28">
        <v>0</v>
      </c>
      <c r="F85" s="28">
        <v>0</v>
      </c>
      <c r="G85" s="28">
        <v>0</v>
      </c>
      <c r="H85" s="44">
        <f t="shared" si="17"/>
        <v>30</v>
      </c>
      <c r="I85" s="33">
        <v>0</v>
      </c>
      <c r="J85" s="28">
        <v>0</v>
      </c>
      <c r="K85" s="112">
        <f t="shared" si="14"/>
        <v>0</v>
      </c>
      <c r="L85" s="33">
        <v>0</v>
      </c>
      <c r="M85" s="28">
        <v>0</v>
      </c>
      <c r="N85" s="112">
        <f t="shared" si="15"/>
        <v>0</v>
      </c>
      <c r="O85" s="130">
        <f t="shared" si="16"/>
        <v>30</v>
      </c>
      <c r="P85" s="44"/>
    </row>
    <row r="86" spans="1:16" ht="18" customHeight="1" x14ac:dyDescent="0.15">
      <c r="A86" s="265"/>
      <c r="B86" s="185" t="s">
        <v>117</v>
      </c>
      <c r="C86" s="11" t="s">
        <v>721</v>
      </c>
      <c r="D86" s="44">
        <v>46</v>
      </c>
      <c r="E86" s="28">
        <v>1</v>
      </c>
      <c r="F86" s="28">
        <v>0</v>
      </c>
      <c r="G86" s="28">
        <v>2</v>
      </c>
      <c r="H86" s="44">
        <f t="shared" si="17"/>
        <v>49</v>
      </c>
      <c r="I86" s="72">
        <v>0</v>
      </c>
      <c r="J86" s="28">
        <v>0</v>
      </c>
      <c r="K86" s="112">
        <f t="shared" si="14"/>
        <v>0</v>
      </c>
      <c r="L86" s="72">
        <v>0</v>
      </c>
      <c r="M86" s="28">
        <v>0</v>
      </c>
      <c r="N86" s="112">
        <f t="shared" si="15"/>
        <v>0</v>
      </c>
      <c r="O86" s="130">
        <f t="shared" si="16"/>
        <v>49</v>
      </c>
      <c r="P86" s="44"/>
    </row>
    <row r="87" spans="1:16" ht="18" customHeight="1" x14ac:dyDescent="0.15">
      <c r="A87" s="265"/>
      <c r="B87" s="191" t="s">
        <v>117</v>
      </c>
      <c r="C87" s="14" t="s">
        <v>722</v>
      </c>
      <c r="D87" s="55">
        <v>2</v>
      </c>
      <c r="E87" s="41">
        <v>0</v>
      </c>
      <c r="F87" s="41">
        <v>0</v>
      </c>
      <c r="G87" s="41">
        <v>0</v>
      </c>
      <c r="H87" s="44">
        <f t="shared" si="17"/>
        <v>2</v>
      </c>
      <c r="I87" s="73">
        <v>58</v>
      </c>
      <c r="J87" s="41">
        <v>0</v>
      </c>
      <c r="K87" s="112">
        <f t="shared" si="14"/>
        <v>58</v>
      </c>
      <c r="L87" s="73">
        <v>88</v>
      </c>
      <c r="M87" s="41">
        <v>0</v>
      </c>
      <c r="N87" s="112">
        <f t="shared" si="15"/>
        <v>88</v>
      </c>
      <c r="O87" s="130">
        <f t="shared" si="16"/>
        <v>60</v>
      </c>
      <c r="P87" s="44"/>
    </row>
    <row r="88" spans="1:16" ht="18" customHeight="1" x14ac:dyDescent="0.15">
      <c r="A88" s="266"/>
      <c r="B88" s="15" t="s">
        <v>119</v>
      </c>
      <c r="C88" s="16" t="s">
        <v>145</v>
      </c>
      <c r="D88" s="142">
        <f t="shared" ref="D88:O88" si="18">SUM(D47:D61,D69:D87)</f>
        <v>711</v>
      </c>
      <c r="E88" s="141">
        <f t="shared" si="18"/>
        <v>13</v>
      </c>
      <c r="F88" s="141">
        <f t="shared" si="18"/>
        <v>0</v>
      </c>
      <c r="G88" s="141">
        <f t="shared" si="18"/>
        <v>20</v>
      </c>
      <c r="H88" s="141">
        <f t="shared" si="18"/>
        <v>744</v>
      </c>
      <c r="I88" s="150">
        <f t="shared" si="18"/>
        <v>3728</v>
      </c>
      <c r="J88" s="141">
        <f t="shared" si="18"/>
        <v>113</v>
      </c>
      <c r="K88" s="151">
        <f t="shared" si="18"/>
        <v>3841</v>
      </c>
      <c r="L88" s="150">
        <f t="shared" si="18"/>
        <v>7226</v>
      </c>
      <c r="M88" s="141">
        <f t="shared" si="18"/>
        <v>344</v>
      </c>
      <c r="N88" s="151">
        <f t="shared" si="18"/>
        <v>7570</v>
      </c>
      <c r="O88" s="145">
        <f t="shared" si="18"/>
        <v>4585</v>
      </c>
      <c r="P88" s="130"/>
    </row>
    <row r="89" spans="1:16" ht="18" customHeight="1" x14ac:dyDescent="0.15">
      <c r="A89" s="225" t="s">
        <v>167</v>
      </c>
      <c r="B89" s="187" t="s">
        <v>117</v>
      </c>
      <c r="C89" s="18" t="s">
        <v>254</v>
      </c>
      <c r="D89" s="54">
        <v>29</v>
      </c>
      <c r="E89" s="40">
        <v>1</v>
      </c>
      <c r="F89" s="40">
        <v>1</v>
      </c>
      <c r="G89" s="40">
        <v>3</v>
      </c>
      <c r="H89" s="40">
        <f>+D89+E89+F89+G89</f>
        <v>34</v>
      </c>
      <c r="I89" s="38">
        <v>1374</v>
      </c>
      <c r="J89" s="40">
        <v>25</v>
      </c>
      <c r="K89" s="146">
        <f t="shared" ref="K89:K120" si="19">+I89+J89</f>
        <v>1399</v>
      </c>
      <c r="L89" s="38">
        <v>2271</v>
      </c>
      <c r="M89" s="40">
        <v>122</v>
      </c>
      <c r="N89" s="146">
        <f t="shared" ref="N89:N120" si="20">+L89+M89</f>
        <v>2393</v>
      </c>
      <c r="O89" s="147">
        <f t="shared" ref="O89:O120" si="21">+H89+K89</f>
        <v>1433</v>
      </c>
      <c r="P89" s="44"/>
    </row>
    <row r="90" spans="1:16" ht="18" customHeight="1" x14ac:dyDescent="0.15">
      <c r="A90" s="228"/>
      <c r="B90" s="181" t="s">
        <v>117</v>
      </c>
      <c r="C90" s="11" t="s">
        <v>255</v>
      </c>
      <c r="D90" s="44">
        <v>3</v>
      </c>
      <c r="E90" s="28">
        <v>0</v>
      </c>
      <c r="F90" s="28">
        <v>0</v>
      </c>
      <c r="G90" s="28">
        <v>0</v>
      </c>
      <c r="H90" s="28">
        <f t="shared" ref="H90:H120" si="22">+D90+E90+F90+G90</f>
        <v>3</v>
      </c>
      <c r="I90" s="33">
        <v>57</v>
      </c>
      <c r="J90" s="28">
        <v>3</v>
      </c>
      <c r="K90" s="112">
        <f t="shared" si="19"/>
        <v>60</v>
      </c>
      <c r="L90" s="33">
        <v>60</v>
      </c>
      <c r="M90" s="28">
        <v>10</v>
      </c>
      <c r="N90" s="112">
        <f t="shared" si="20"/>
        <v>70</v>
      </c>
      <c r="O90" s="130">
        <f t="shared" si="21"/>
        <v>63</v>
      </c>
      <c r="P90" s="44"/>
    </row>
    <row r="91" spans="1:16" ht="18" customHeight="1" x14ac:dyDescent="0.15">
      <c r="A91" s="228"/>
      <c r="B91" s="181" t="s">
        <v>117</v>
      </c>
      <c r="C91" s="11" t="s">
        <v>256</v>
      </c>
      <c r="D91" s="44">
        <v>3</v>
      </c>
      <c r="E91" s="28">
        <v>1</v>
      </c>
      <c r="F91" s="28">
        <v>0</v>
      </c>
      <c r="G91" s="28">
        <v>0</v>
      </c>
      <c r="H91" s="28">
        <f t="shared" si="22"/>
        <v>4</v>
      </c>
      <c r="I91" s="33">
        <v>81</v>
      </c>
      <c r="J91" s="28">
        <v>0</v>
      </c>
      <c r="K91" s="112">
        <f t="shared" si="19"/>
        <v>81</v>
      </c>
      <c r="L91" s="33">
        <v>188</v>
      </c>
      <c r="M91" s="28">
        <v>0</v>
      </c>
      <c r="N91" s="112">
        <f t="shared" si="20"/>
        <v>188</v>
      </c>
      <c r="O91" s="130">
        <f t="shared" si="21"/>
        <v>85</v>
      </c>
      <c r="P91" s="44"/>
    </row>
    <row r="92" spans="1:16" ht="18" customHeight="1" x14ac:dyDescent="0.15">
      <c r="A92" s="228"/>
      <c r="B92" s="181" t="s">
        <v>117</v>
      </c>
      <c r="C92" s="11" t="s">
        <v>257</v>
      </c>
      <c r="D92" s="44">
        <v>14</v>
      </c>
      <c r="E92" s="28">
        <v>0</v>
      </c>
      <c r="F92" s="28">
        <v>0</v>
      </c>
      <c r="G92" s="28">
        <v>1</v>
      </c>
      <c r="H92" s="28">
        <f t="shared" si="22"/>
        <v>15</v>
      </c>
      <c r="I92" s="33">
        <v>274</v>
      </c>
      <c r="J92" s="28">
        <v>0</v>
      </c>
      <c r="K92" s="112">
        <f t="shared" si="19"/>
        <v>274</v>
      </c>
      <c r="L92" s="33">
        <v>357</v>
      </c>
      <c r="M92" s="28">
        <v>0</v>
      </c>
      <c r="N92" s="112">
        <f t="shared" si="20"/>
        <v>357</v>
      </c>
      <c r="O92" s="130">
        <f t="shared" si="21"/>
        <v>289</v>
      </c>
      <c r="P92" s="44"/>
    </row>
    <row r="93" spans="1:16" ht="18" customHeight="1" x14ac:dyDescent="0.15">
      <c r="A93" s="228"/>
      <c r="B93" s="181" t="s">
        <v>117</v>
      </c>
      <c r="C93" s="11" t="s">
        <v>258</v>
      </c>
      <c r="D93" s="44">
        <v>27</v>
      </c>
      <c r="E93" s="28">
        <v>0</v>
      </c>
      <c r="F93" s="28">
        <v>0</v>
      </c>
      <c r="G93" s="28">
        <v>1</v>
      </c>
      <c r="H93" s="28">
        <f t="shared" si="22"/>
        <v>28</v>
      </c>
      <c r="I93" s="33">
        <v>240</v>
      </c>
      <c r="J93" s="28">
        <v>33</v>
      </c>
      <c r="K93" s="112">
        <f t="shared" si="19"/>
        <v>273</v>
      </c>
      <c r="L93" s="33">
        <v>414</v>
      </c>
      <c r="M93" s="28">
        <v>61</v>
      </c>
      <c r="N93" s="112">
        <f t="shared" si="20"/>
        <v>475</v>
      </c>
      <c r="O93" s="130">
        <f t="shared" si="21"/>
        <v>301</v>
      </c>
      <c r="P93" s="44"/>
    </row>
    <row r="94" spans="1:16" ht="18" customHeight="1" x14ac:dyDescent="0.15">
      <c r="A94" s="228"/>
      <c r="B94" s="182" t="s">
        <v>117</v>
      </c>
      <c r="C94" s="12" t="s">
        <v>259</v>
      </c>
      <c r="D94" s="52">
        <v>17</v>
      </c>
      <c r="E94" s="29">
        <v>0</v>
      </c>
      <c r="F94" s="29">
        <v>0</v>
      </c>
      <c r="G94" s="29">
        <v>1</v>
      </c>
      <c r="H94" s="29">
        <f t="shared" si="22"/>
        <v>18</v>
      </c>
      <c r="I94" s="32">
        <v>63</v>
      </c>
      <c r="J94" s="29">
        <v>0</v>
      </c>
      <c r="K94" s="136">
        <f t="shared" si="19"/>
        <v>63</v>
      </c>
      <c r="L94" s="32">
        <v>158</v>
      </c>
      <c r="M94" s="29">
        <v>22</v>
      </c>
      <c r="N94" s="136">
        <f t="shared" si="20"/>
        <v>180</v>
      </c>
      <c r="O94" s="137">
        <f t="shared" si="21"/>
        <v>81</v>
      </c>
      <c r="P94" s="44"/>
    </row>
    <row r="95" spans="1:16" ht="18" customHeight="1" x14ac:dyDescent="0.15">
      <c r="A95" s="228"/>
      <c r="B95" s="181" t="s">
        <v>117</v>
      </c>
      <c r="C95" s="11" t="s">
        <v>260</v>
      </c>
      <c r="D95" s="44">
        <v>21</v>
      </c>
      <c r="E95" s="28">
        <v>2</v>
      </c>
      <c r="F95" s="28">
        <v>0</v>
      </c>
      <c r="G95" s="28">
        <v>0</v>
      </c>
      <c r="H95" s="28">
        <f t="shared" si="22"/>
        <v>23</v>
      </c>
      <c r="I95" s="33">
        <v>249</v>
      </c>
      <c r="J95" s="28">
        <v>0</v>
      </c>
      <c r="K95" s="112">
        <f t="shared" si="19"/>
        <v>249</v>
      </c>
      <c r="L95" s="33">
        <v>313</v>
      </c>
      <c r="M95" s="28">
        <v>0</v>
      </c>
      <c r="N95" s="112">
        <f t="shared" si="20"/>
        <v>313</v>
      </c>
      <c r="O95" s="130">
        <f t="shared" si="21"/>
        <v>272</v>
      </c>
      <c r="P95" s="44"/>
    </row>
    <row r="96" spans="1:16" ht="18" customHeight="1" x14ac:dyDescent="0.15">
      <c r="A96" s="228"/>
      <c r="B96" s="181" t="s">
        <v>117</v>
      </c>
      <c r="C96" s="11" t="s">
        <v>261</v>
      </c>
      <c r="D96" s="44">
        <v>7</v>
      </c>
      <c r="E96" s="28">
        <v>0</v>
      </c>
      <c r="F96" s="28">
        <v>0</v>
      </c>
      <c r="G96" s="28">
        <v>1</v>
      </c>
      <c r="H96" s="28">
        <f t="shared" si="22"/>
        <v>8</v>
      </c>
      <c r="I96" s="33">
        <v>76</v>
      </c>
      <c r="J96" s="28">
        <v>0</v>
      </c>
      <c r="K96" s="112">
        <f t="shared" si="19"/>
        <v>76</v>
      </c>
      <c r="L96" s="33">
        <v>191</v>
      </c>
      <c r="M96" s="28">
        <v>0</v>
      </c>
      <c r="N96" s="112">
        <f t="shared" si="20"/>
        <v>191</v>
      </c>
      <c r="O96" s="130">
        <f t="shared" si="21"/>
        <v>84</v>
      </c>
      <c r="P96" s="44"/>
    </row>
    <row r="97" spans="1:16" ht="18" customHeight="1" x14ac:dyDescent="0.15">
      <c r="A97" s="228"/>
      <c r="B97" s="181" t="s">
        <v>117</v>
      </c>
      <c r="C97" s="11" t="s">
        <v>262</v>
      </c>
      <c r="D97" s="44">
        <v>14</v>
      </c>
      <c r="E97" s="28">
        <v>2</v>
      </c>
      <c r="F97" s="28">
        <v>0</v>
      </c>
      <c r="G97" s="28">
        <v>0</v>
      </c>
      <c r="H97" s="28">
        <f t="shared" si="22"/>
        <v>16</v>
      </c>
      <c r="I97" s="33">
        <v>161</v>
      </c>
      <c r="J97" s="28">
        <v>0</v>
      </c>
      <c r="K97" s="112">
        <f t="shared" si="19"/>
        <v>161</v>
      </c>
      <c r="L97" s="33">
        <v>256</v>
      </c>
      <c r="M97" s="28">
        <v>0</v>
      </c>
      <c r="N97" s="112">
        <f t="shared" si="20"/>
        <v>256</v>
      </c>
      <c r="O97" s="130">
        <f t="shared" si="21"/>
        <v>177</v>
      </c>
      <c r="P97" s="44"/>
    </row>
    <row r="98" spans="1:16" ht="18" customHeight="1" x14ac:dyDescent="0.15">
      <c r="A98" s="228"/>
      <c r="B98" s="183" t="s">
        <v>117</v>
      </c>
      <c r="C98" s="13" t="s">
        <v>263</v>
      </c>
      <c r="D98" s="53">
        <v>7</v>
      </c>
      <c r="E98" s="30">
        <v>0</v>
      </c>
      <c r="F98" s="30">
        <v>0</v>
      </c>
      <c r="G98" s="30">
        <v>0</v>
      </c>
      <c r="H98" s="30">
        <f t="shared" si="22"/>
        <v>7</v>
      </c>
      <c r="I98" s="31">
        <v>32</v>
      </c>
      <c r="J98" s="30">
        <v>0</v>
      </c>
      <c r="K98" s="138">
        <f t="shared" si="19"/>
        <v>32</v>
      </c>
      <c r="L98" s="31">
        <v>36</v>
      </c>
      <c r="M98" s="30">
        <v>0</v>
      </c>
      <c r="N98" s="138">
        <f t="shared" si="20"/>
        <v>36</v>
      </c>
      <c r="O98" s="139">
        <f t="shared" si="21"/>
        <v>39</v>
      </c>
      <c r="P98" s="44"/>
    </row>
    <row r="99" spans="1:16" ht="18" customHeight="1" x14ac:dyDescent="0.15">
      <c r="A99" s="228"/>
      <c r="B99" s="181" t="s">
        <v>117</v>
      </c>
      <c r="C99" s="11" t="s">
        <v>264</v>
      </c>
      <c r="D99" s="44">
        <v>2</v>
      </c>
      <c r="E99" s="28">
        <v>1</v>
      </c>
      <c r="F99" s="28">
        <v>0</v>
      </c>
      <c r="G99" s="28">
        <v>1</v>
      </c>
      <c r="H99" s="28">
        <f t="shared" si="22"/>
        <v>4</v>
      </c>
      <c r="I99" s="33">
        <v>157</v>
      </c>
      <c r="J99" s="28">
        <v>5</v>
      </c>
      <c r="K99" s="112">
        <f t="shared" si="19"/>
        <v>162</v>
      </c>
      <c r="L99" s="33">
        <v>223</v>
      </c>
      <c r="M99" s="28">
        <v>29</v>
      </c>
      <c r="N99" s="112">
        <f t="shared" si="20"/>
        <v>252</v>
      </c>
      <c r="O99" s="130">
        <f t="shared" si="21"/>
        <v>166</v>
      </c>
      <c r="P99" s="44"/>
    </row>
    <row r="100" spans="1:16" ht="18" customHeight="1" x14ac:dyDescent="0.15">
      <c r="A100" s="228"/>
      <c r="B100" s="181" t="s">
        <v>117</v>
      </c>
      <c r="C100" s="11" t="s">
        <v>265</v>
      </c>
      <c r="D100" s="44">
        <v>20</v>
      </c>
      <c r="E100" s="28">
        <v>1</v>
      </c>
      <c r="F100" s="28">
        <v>0</v>
      </c>
      <c r="G100" s="28">
        <v>0</v>
      </c>
      <c r="H100" s="28">
        <f t="shared" si="22"/>
        <v>21</v>
      </c>
      <c r="I100" s="33">
        <v>152</v>
      </c>
      <c r="J100" s="28">
        <v>9</v>
      </c>
      <c r="K100" s="112">
        <f t="shared" si="19"/>
        <v>161</v>
      </c>
      <c r="L100" s="33">
        <v>253</v>
      </c>
      <c r="M100" s="28">
        <v>32</v>
      </c>
      <c r="N100" s="112">
        <f t="shared" si="20"/>
        <v>285</v>
      </c>
      <c r="O100" s="130">
        <f t="shared" si="21"/>
        <v>182</v>
      </c>
      <c r="P100" s="44"/>
    </row>
    <row r="101" spans="1:16" ht="18" customHeight="1" x14ac:dyDescent="0.15">
      <c r="A101" s="228"/>
      <c r="B101" s="181" t="s">
        <v>117</v>
      </c>
      <c r="C101" s="11" t="s">
        <v>698</v>
      </c>
      <c r="D101" s="44">
        <v>8</v>
      </c>
      <c r="E101" s="28">
        <v>0</v>
      </c>
      <c r="F101" s="28">
        <v>0</v>
      </c>
      <c r="G101" s="28">
        <v>1</v>
      </c>
      <c r="H101" s="28">
        <f t="shared" si="22"/>
        <v>9</v>
      </c>
      <c r="I101" s="33">
        <v>84</v>
      </c>
      <c r="J101" s="28">
        <v>0</v>
      </c>
      <c r="K101" s="112">
        <f t="shared" si="19"/>
        <v>84</v>
      </c>
      <c r="L101" s="33">
        <v>88</v>
      </c>
      <c r="M101" s="28">
        <v>0</v>
      </c>
      <c r="N101" s="112">
        <f t="shared" si="20"/>
        <v>88</v>
      </c>
      <c r="O101" s="130">
        <f t="shared" si="21"/>
        <v>93</v>
      </c>
      <c r="P101" s="44"/>
    </row>
    <row r="102" spans="1:16" ht="18" customHeight="1" x14ac:dyDescent="0.15">
      <c r="A102" s="228"/>
      <c r="B102" s="181" t="s">
        <v>117</v>
      </c>
      <c r="C102" s="11" t="s">
        <v>215</v>
      </c>
      <c r="D102" s="44">
        <v>40</v>
      </c>
      <c r="E102" s="28">
        <v>2</v>
      </c>
      <c r="F102" s="28">
        <v>0</v>
      </c>
      <c r="G102" s="28">
        <v>0</v>
      </c>
      <c r="H102" s="28">
        <f t="shared" si="22"/>
        <v>42</v>
      </c>
      <c r="I102" s="33">
        <v>116</v>
      </c>
      <c r="J102" s="28">
        <v>6</v>
      </c>
      <c r="K102" s="112">
        <f t="shared" si="19"/>
        <v>122</v>
      </c>
      <c r="L102" s="33">
        <v>208</v>
      </c>
      <c r="M102" s="28">
        <v>10</v>
      </c>
      <c r="N102" s="112">
        <f t="shared" si="20"/>
        <v>218</v>
      </c>
      <c r="O102" s="130">
        <f t="shared" si="21"/>
        <v>164</v>
      </c>
      <c r="P102" s="44"/>
    </row>
    <row r="103" spans="1:16" ht="18" customHeight="1" x14ac:dyDescent="0.15">
      <c r="A103" s="228"/>
      <c r="B103" s="181" t="s">
        <v>117</v>
      </c>
      <c r="C103" s="11" t="s">
        <v>266</v>
      </c>
      <c r="D103" s="44">
        <v>3</v>
      </c>
      <c r="E103" s="28">
        <v>0</v>
      </c>
      <c r="F103" s="28">
        <v>2</v>
      </c>
      <c r="G103" s="28">
        <v>0</v>
      </c>
      <c r="H103" s="28">
        <f t="shared" si="22"/>
        <v>5</v>
      </c>
      <c r="I103" s="33">
        <v>76</v>
      </c>
      <c r="J103" s="28">
        <v>0</v>
      </c>
      <c r="K103" s="112">
        <f t="shared" si="19"/>
        <v>76</v>
      </c>
      <c r="L103" s="33">
        <v>104</v>
      </c>
      <c r="M103" s="28">
        <v>0</v>
      </c>
      <c r="N103" s="112">
        <f t="shared" si="20"/>
        <v>104</v>
      </c>
      <c r="O103" s="130">
        <f t="shared" si="21"/>
        <v>81</v>
      </c>
      <c r="P103" s="44"/>
    </row>
    <row r="104" spans="1:16" ht="18" customHeight="1" x14ac:dyDescent="0.15">
      <c r="A104" s="228"/>
      <c r="B104" s="182" t="s">
        <v>117</v>
      </c>
      <c r="C104" s="12" t="s">
        <v>267</v>
      </c>
      <c r="D104" s="52">
        <v>21</v>
      </c>
      <c r="E104" s="29">
        <v>0</v>
      </c>
      <c r="F104" s="29">
        <v>0</v>
      </c>
      <c r="G104" s="29">
        <v>4</v>
      </c>
      <c r="H104" s="29">
        <f t="shared" si="22"/>
        <v>25</v>
      </c>
      <c r="I104" s="32">
        <v>131</v>
      </c>
      <c r="J104" s="29">
        <v>2</v>
      </c>
      <c r="K104" s="136">
        <f t="shared" si="19"/>
        <v>133</v>
      </c>
      <c r="L104" s="32">
        <v>151</v>
      </c>
      <c r="M104" s="29">
        <v>8</v>
      </c>
      <c r="N104" s="136">
        <f t="shared" si="20"/>
        <v>159</v>
      </c>
      <c r="O104" s="137">
        <f t="shared" si="21"/>
        <v>158</v>
      </c>
      <c r="P104" s="44"/>
    </row>
    <row r="105" spans="1:16" ht="18" customHeight="1" x14ac:dyDescent="0.15">
      <c r="A105" s="228"/>
      <c r="B105" s="181" t="s">
        <v>117</v>
      </c>
      <c r="C105" s="11" t="s">
        <v>268</v>
      </c>
      <c r="D105" s="44">
        <v>48</v>
      </c>
      <c r="E105" s="28">
        <v>0</v>
      </c>
      <c r="F105" s="28">
        <v>0</v>
      </c>
      <c r="G105" s="28">
        <v>1</v>
      </c>
      <c r="H105" s="28">
        <f t="shared" si="22"/>
        <v>49</v>
      </c>
      <c r="I105" s="33">
        <v>704</v>
      </c>
      <c r="J105" s="28">
        <v>16</v>
      </c>
      <c r="K105" s="112">
        <f t="shared" si="19"/>
        <v>720</v>
      </c>
      <c r="L105" s="33">
        <v>976</v>
      </c>
      <c r="M105" s="28">
        <v>59</v>
      </c>
      <c r="N105" s="112">
        <f t="shared" si="20"/>
        <v>1035</v>
      </c>
      <c r="O105" s="130">
        <f t="shared" si="21"/>
        <v>769</v>
      </c>
      <c r="P105" s="44"/>
    </row>
    <row r="106" spans="1:16" ht="18" customHeight="1" x14ac:dyDescent="0.15">
      <c r="A106" s="228"/>
      <c r="B106" s="181" t="s">
        <v>117</v>
      </c>
      <c r="C106" s="11" t="s">
        <v>269</v>
      </c>
      <c r="D106" s="44">
        <v>13</v>
      </c>
      <c r="E106" s="28">
        <v>1</v>
      </c>
      <c r="F106" s="28">
        <v>0</v>
      </c>
      <c r="G106" s="28">
        <v>0</v>
      </c>
      <c r="H106" s="28">
        <f t="shared" si="22"/>
        <v>14</v>
      </c>
      <c r="I106" s="33">
        <v>81</v>
      </c>
      <c r="J106" s="28">
        <v>0</v>
      </c>
      <c r="K106" s="112">
        <f t="shared" si="19"/>
        <v>81</v>
      </c>
      <c r="L106" s="33">
        <v>114</v>
      </c>
      <c r="M106" s="28">
        <v>0</v>
      </c>
      <c r="N106" s="112">
        <f t="shared" si="20"/>
        <v>114</v>
      </c>
      <c r="O106" s="130">
        <f t="shared" si="21"/>
        <v>95</v>
      </c>
      <c r="P106" s="44"/>
    </row>
    <row r="107" spans="1:16" ht="18" customHeight="1" x14ac:dyDescent="0.15">
      <c r="A107" s="228"/>
      <c r="B107" s="181" t="s">
        <v>117</v>
      </c>
      <c r="C107" s="11" t="s">
        <v>270</v>
      </c>
      <c r="D107" s="44">
        <v>3</v>
      </c>
      <c r="E107" s="28">
        <v>1</v>
      </c>
      <c r="F107" s="28">
        <v>0</v>
      </c>
      <c r="G107" s="28">
        <v>0</v>
      </c>
      <c r="H107" s="28">
        <f t="shared" si="22"/>
        <v>4</v>
      </c>
      <c r="I107" s="33">
        <v>33</v>
      </c>
      <c r="J107" s="28">
        <v>8</v>
      </c>
      <c r="K107" s="112">
        <f t="shared" si="19"/>
        <v>41</v>
      </c>
      <c r="L107" s="33">
        <v>83</v>
      </c>
      <c r="M107" s="28">
        <v>10</v>
      </c>
      <c r="N107" s="112">
        <f t="shared" si="20"/>
        <v>93</v>
      </c>
      <c r="O107" s="130">
        <f t="shared" si="21"/>
        <v>45</v>
      </c>
      <c r="P107" s="44"/>
    </row>
    <row r="108" spans="1:16" ht="18" customHeight="1" x14ac:dyDescent="0.15">
      <c r="A108" s="228"/>
      <c r="B108" s="183" t="s">
        <v>117</v>
      </c>
      <c r="C108" s="13" t="s">
        <v>271</v>
      </c>
      <c r="D108" s="53">
        <v>9</v>
      </c>
      <c r="E108" s="30">
        <v>1</v>
      </c>
      <c r="F108" s="30">
        <v>0</v>
      </c>
      <c r="G108" s="30">
        <v>2</v>
      </c>
      <c r="H108" s="30">
        <f t="shared" si="22"/>
        <v>12</v>
      </c>
      <c r="I108" s="31">
        <v>325</v>
      </c>
      <c r="J108" s="30">
        <v>12</v>
      </c>
      <c r="K108" s="138">
        <f t="shared" si="19"/>
        <v>337</v>
      </c>
      <c r="L108" s="31">
        <v>486</v>
      </c>
      <c r="M108" s="30">
        <v>40</v>
      </c>
      <c r="N108" s="138">
        <f t="shared" si="20"/>
        <v>526</v>
      </c>
      <c r="O108" s="139">
        <f t="shared" si="21"/>
        <v>349</v>
      </c>
      <c r="P108" s="44"/>
    </row>
    <row r="109" spans="1:16" ht="18" customHeight="1" x14ac:dyDescent="0.15">
      <c r="A109" s="228"/>
      <c r="B109" s="181" t="s">
        <v>117</v>
      </c>
      <c r="C109" s="11" t="s">
        <v>272</v>
      </c>
      <c r="D109" s="44">
        <v>5</v>
      </c>
      <c r="E109" s="28">
        <v>0</v>
      </c>
      <c r="F109" s="28">
        <v>0</v>
      </c>
      <c r="G109" s="28">
        <v>0</v>
      </c>
      <c r="H109" s="28">
        <f t="shared" si="22"/>
        <v>5</v>
      </c>
      <c r="I109" s="33">
        <v>13</v>
      </c>
      <c r="J109" s="28">
        <v>0</v>
      </c>
      <c r="K109" s="112">
        <f t="shared" si="19"/>
        <v>13</v>
      </c>
      <c r="L109" s="33">
        <v>17</v>
      </c>
      <c r="M109" s="28">
        <v>0</v>
      </c>
      <c r="N109" s="112">
        <f t="shared" si="20"/>
        <v>17</v>
      </c>
      <c r="O109" s="130">
        <f t="shared" si="21"/>
        <v>18</v>
      </c>
      <c r="P109" s="44"/>
    </row>
    <row r="110" spans="1:16" ht="18" customHeight="1" x14ac:dyDescent="0.15">
      <c r="A110" s="228"/>
      <c r="B110" s="181"/>
      <c r="C110" s="11" t="s">
        <v>273</v>
      </c>
      <c r="D110" s="44">
        <v>1</v>
      </c>
      <c r="E110" s="28">
        <v>0</v>
      </c>
      <c r="F110" s="28">
        <v>0</v>
      </c>
      <c r="G110" s="28">
        <v>0</v>
      </c>
      <c r="H110" s="28">
        <f t="shared" si="22"/>
        <v>1</v>
      </c>
      <c r="I110" s="33">
        <v>0</v>
      </c>
      <c r="J110" s="28">
        <v>0</v>
      </c>
      <c r="K110" s="112">
        <f t="shared" si="19"/>
        <v>0</v>
      </c>
      <c r="L110" s="33">
        <v>0</v>
      </c>
      <c r="M110" s="28">
        <v>0</v>
      </c>
      <c r="N110" s="112">
        <f t="shared" si="20"/>
        <v>0</v>
      </c>
      <c r="O110" s="130">
        <f t="shared" si="21"/>
        <v>1</v>
      </c>
      <c r="P110" s="44"/>
    </row>
    <row r="111" spans="1:16" ht="18" customHeight="1" x14ac:dyDescent="0.15">
      <c r="A111" s="228"/>
      <c r="B111" s="181" t="s">
        <v>117</v>
      </c>
      <c r="C111" s="11" t="s">
        <v>36</v>
      </c>
      <c r="D111" s="44">
        <v>5</v>
      </c>
      <c r="E111" s="28">
        <v>0</v>
      </c>
      <c r="F111" s="28">
        <v>0</v>
      </c>
      <c r="G111" s="28">
        <v>0</v>
      </c>
      <c r="H111" s="28">
        <f t="shared" si="22"/>
        <v>5</v>
      </c>
      <c r="I111" s="33">
        <v>551</v>
      </c>
      <c r="J111" s="28">
        <v>0</v>
      </c>
      <c r="K111" s="112">
        <f t="shared" si="19"/>
        <v>551</v>
      </c>
      <c r="L111" s="33">
        <v>902</v>
      </c>
      <c r="M111" s="28">
        <v>0</v>
      </c>
      <c r="N111" s="112">
        <f t="shared" si="20"/>
        <v>902</v>
      </c>
      <c r="O111" s="130">
        <f t="shared" si="21"/>
        <v>556</v>
      </c>
      <c r="P111" s="44"/>
    </row>
    <row r="112" spans="1:16" ht="18" customHeight="1" x14ac:dyDescent="0.15">
      <c r="A112" s="228"/>
      <c r="B112" s="181" t="s">
        <v>117</v>
      </c>
      <c r="C112" s="11" t="s">
        <v>282</v>
      </c>
      <c r="D112" s="44">
        <v>2</v>
      </c>
      <c r="E112" s="28">
        <v>0</v>
      </c>
      <c r="F112" s="28">
        <v>0</v>
      </c>
      <c r="G112" s="28">
        <v>0</v>
      </c>
      <c r="H112" s="28">
        <f t="shared" si="22"/>
        <v>2</v>
      </c>
      <c r="I112" s="33">
        <v>212</v>
      </c>
      <c r="J112" s="28">
        <v>0</v>
      </c>
      <c r="K112" s="112">
        <f t="shared" si="19"/>
        <v>212</v>
      </c>
      <c r="L112" s="33">
        <v>261</v>
      </c>
      <c r="M112" s="28">
        <v>5</v>
      </c>
      <c r="N112" s="112">
        <f t="shared" si="20"/>
        <v>266</v>
      </c>
      <c r="O112" s="130">
        <f t="shared" si="21"/>
        <v>214</v>
      </c>
      <c r="P112" s="44"/>
    </row>
    <row r="113" spans="1:16" ht="18" customHeight="1" x14ac:dyDescent="0.15">
      <c r="A113" s="228"/>
      <c r="B113" s="181" t="s">
        <v>117</v>
      </c>
      <c r="C113" s="11" t="s">
        <v>274</v>
      </c>
      <c r="D113" s="44">
        <v>1</v>
      </c>
      <c r="E113" s="28">
        <v>0</v>
      </c>
      <c r="F113" s="28">
        <v>1</v>
      </c>
      <c r="G113" s="28">
        <v>0</v>
      </c>
      <c r="H113" s="28">
        <f t="shared" si="22"/>
        <v>2</v>
      </c>
      <c r="I113" s="33">
        <v>31</v>
      </c>
      <c r="J113" s="28">
        <v>0</v>
      </c>
      <c r="K113" s="112">
        <f t="shared" si="19"/>
        <v>31</v>
      </c>
      <c r="L113" s="33">
        <v>40</v>
      </c>
      <c r="M113" s="28">
        <v>0</v>
      </c>
      <c r="N113" s="112">
        <f t="shared" si="20"/>
        <v>40</v>
      </c>
      <c r="O113" s="130">
        <f t="shared" si="21"/>
        <v>33</v>
      </c>
      <c r="P113" s="44"/>
    </row>
    <row r="114" spans="1:16" ht="18" customHeight="1" x14ac:dyDescent="0.15">
      <c r="A114" s="228"/>
      <c r="B114" s="182" t="s">
        <v>117</v>
      </c>
      <c r="C114" s="12" t="s">
        <v>275</v>
      </c>
      <c r="D114" s="52">
        <v>10</v>
      </c>
      <c r="E114" s="29">
        <v>1</v>
      </c>
      <c r="F114" s="29">
        <v>1</v>
      </c>
      <c r="G114" s="29">
        <v>1</v>
      </c>
      <c r="H114" s="29">
        <f t="shared" si="22"/>
        <v>13</v>
      </c>
      <c r="I114" s="32">
        <v>193</v>
      </c>
      <c r="J114" s="29">
        <v>0</v>
      </c>
      <c r="K114" s="136">
        <f t="shared" si="19"/>
        <v>193</v>
      </c>
      <c r="L114" s="32">
        <v>274</v>
      </c>
      <c r="M114" s="29">
        <v>0</v>
      </c>
      <c r="N114" s="136">
        <f t="shared" si="20"/>
        <v>274</v>
      </c>
      <c r="O114" s="152">
        <f t="shared" si="21"/>
        <v>206</v>
      </c>
      <c r="P114" s="44"/>
    </row>
    <row r="115" spans="1:16" ht="18" customHeight="1" x14ac:dyDescent="0.15">
      <c r="A115" s="228"/>
      <c r="B115" s="181" t="s">
        <v>117</v>
      </c>
      <c r="C115" s="11" t="s">
        <v>276</v>
      </c>
      <c r="D115" s="44">
        <v>5</v>
      </c>
      <c r="E115" s="28">
        <v>0</v>
      </c>
      <c r="F115" s="28">
        <v>0</v>
      </c>
      <c r="G115" s="28">
        <v>0</v>
      </c>
      <c r="H115" s="28">
        <f t="shared" si="22"/>
        <v>5</v>
      </c>
      <c r="I115" s="33">
        <v>87</v>
      </c>
      <c r="J115" s="28">
        <v>0</v>
      </c>
      <c r="K115" s="112">
        <f t="shared" si="19"/>
        <v>87</v>
      </c>
      <c r="L115" s="33">
        <v>120</v>
      </c>
      <c r="M115" s="28">
        <v>0</v>
      </c>
      <c r="N115" s="112">
        <f t="shared" si="20"/>
        <v>120</v>
      </c>
      <c r="O115" s="130">
        <f t="shared" si="21"/>
        <v>92</v>
      </c>
      <c r="P115" s="44"/>
    </row>
    <row r="116" spans="1:16" ht="18" customHeight="1" x14ac:dyDescent="0.15">
      <c r="A116" s="228"/>
      <c r="B116" s="181" t="s">
        <v>117</v>
      </c>
      <c r="C116" s="11" t="s">
        <v>277</v>
      </c>
      <c r="D116" s="44">
        <v>0</v>
      </c>
      <c r="E116" s="28">
        <v>1</v>
      </c>
      <c r="F116" s="28">
        <v>0</v>
      </c>
      <c r="G116" s="28">
        <v>2</v>
      </c>
      <c r="H116" s="28">
        <f t="shared" si="22"/>
        <v>3</v>
      </c>
      <c r="I116" s="33">
        <v>71</v>
      </c>
      <c r="J116" s="28">
        <v>6</v>
      </c>
      <c r="K116" s="112">
        <f t="shared" si="19"/>
        <v>77</v>
      </c>
      <c r="L116" s="33">
        <v>170</v>
      </c>
      <c r="M116" s="28">
        <v>13</v>
      </c>
      <c r="N116" s="112">
        <f t="shared" si="20"/>
        <v>183</v>
      </c>
      <c r="O116" s="130">
        <f t="shared" si="21"/>
        <v>80</v>
      </c>
      <c r="P116" s="44"/>
    </row>
    <row r="117" spans="1:16" ht="18" customHeight="1" x14ac:dyDescent="0.15">
      <c r="A117" s="228"/>
      <c r="B117" s="181" t="s">
        <v>117</v>
      </c>
      <c r="C117" s="11" t="s">
        <v>278</v>
      </c>
      <c r="D117" s="44">
        <v>7</v>
      </c>
      <c r="E117" s="28">
        <v>0</v>
      </c>
      <c r="F117" s="28">
        <v>0</v>
      </c>
      <c r="G117" s="28">
        <v>1</v>
      </c>
      <c r="H117" s="28">
        <f t="shared" si="22"/>
        <v>8</v>
      </c>
      <c r="I117" s="33">
        <v>37</v>
      </c>
      <c r="J117" s="28">
        <v>0</v>
      </c>
      <c r="K117" s="112">
        <f t="shared" si="19"/>
        <v>37</v>
      </c>
      <c r="L117" s="33">
        <v>57</v>
      </c>
      <c r="M117" s="28">
        <v>0</v>
      </c>
      <c r="N117" s="112">
        <f t="shared" si="20"/>
        <v>57</v>
      </c>
      <c r="O117" s="130">
        <f t="shared" si="21"/>
        <v>45</v>
      </c>
      <c r="P117" s="44"/>
    </row>
    <row r="118" spans="1:16" ht="18" customHeight="1" x14ac:dyDescent="0.15">
      <c r="A118" s="228"/>
      <c r="B118" s="183" t="s">
        <v>117</v>
      </c>
      <c r="C118" s="13" t="s">
        <v>279</v>
      </c>
      <c r="D118" s="53">
        <v>1</v>
      </c>
      <c r="E118" s="30">
        <v>0</v>
      </c>
      <c r="F118" s="30">
        <v>0</v>
      </c>
      <c r="G118" s="30">
        <v>0</v>
      </c>
      <c r="H118" s="30">
        <f t="shared" si="22"/>
        <v>1</v>
      </c>
      <c r="I118" s="31">
        <v>8</v>
      </c>
      <c r="J118" s="30">
        <v>0</v>
      </c>
      <c r="K118" s="138">
        <f t="shared" si="19"/>
        <v>8</v>
      </c>
      <c r="L118" s="31">
        <v>9</v>
      </c>
      <c r="M118" s="30">
        <v>0</v>
      </c>
      <c r="N118" s="138">
        <f t="shared" si="20"/>
        <v>9</v>
      </c>
      <c r="O118" s="139">
        <f t="shared" si="21"/>
        <v>9</v>
      </c>
      <c r="P118" s="44"/>
    </row>
    <row r="119" spans="1:16" ht="18" customHeight="1" x14ac:dyDescent="0.15">
      <c r="A119" s="228"/>
      <c r="B119" s="182" t="s">
        <v>117</v>
      </c>
      <c r="C119" s="12" t="s">
        <v>280</v>
      </c>
      <c r="D119" s="52">
        <v>2</v>
      </c>
      <c r="E119" s="29">
        <v>0</v>
      </c>
      <c r="F119" s="29">
        <v>0</v>
      </c>
      <c r="G119" s="29">
        <v>0</v>
      </c>
      <c r="H119" s="29">
        <f t="shared" si="22"/>
        <v>2</v>
      </c>
      <c r="I119" s="32">
        <v>56</v>
      </c>
      <c r="J119" s="29">
        <v>0</v>
      </c>
      <c r="K119" s="136">
        <f t="shared" si="19"/>
        <v>56</v>
      </c>
      <c r="L119" s="32">
        <v>68</v>
      </c>
      <c r="M119" s="29">
        <v>0</v>
      </c>
      <c r="N119" s="136">
        <f t="shared" si="20"/>
        <v>68</v>
      </c>
      <c r="O119" s="152">
        <f t="shared" si="21"/>
        <v>58</v>
      </c>
      <c r="P119" s="44"/>
    </row>
    <row r="120" spans="1:16" ht="18" customHeight="1" x14ac:dyDescent="0.15">
      <c r="A120" s="228"/>
      <c r="B120" s="181" t="s">
        <v>117</v>
      </c>
      <c r="C120" s="11" t="s">
        <v>281</v>
      </c>
      <c r="D120" s="44">
        <v>2</v>
      </c>
      <c r="E120" s="28">
        <v>0</v>
      </c>
      <c r="F120" s="28">
        <v>0</v>
      </c>
      <c r="G120" s="28">
        <v>0</v>
      </c>
      <c r="H120" s="28">
        <f t="shared" si="22"/>
        <v>2</v>
      </c>
      <c r="I120" s="33">
        <v>0</v>
      </c>
      <c r="J120" s="28">
        <v>0</v>
      </c>
      <c r="K120" s="112">
        <f t="shared" si="19"/>
        <v>0</v>
      </c>
      <c r="L120" s="33">
        <v>0</v>
      </c>
      <c r="M120" s="28">
        <v>0</v>
      </c>
      <c r="N120" s="112">
        <f t="shared" si="20"/>
        <v>0</v>
      </c>
      <c r="O120" s="130">
        <f t="shared" si="21"/>
        <v>2</v>
      </c>
      <c r="P120" s="44"/>
    </row>
    <row r="121" spans="1:16" ht="18" customHeight="1" x14ac:dyDescent="0.15">
      <c r="A121" s="229"/>
      <c r="B121" s="15" t="s">
        <v>119</v>
      </c>
      <c r="C121" s="16" t="s">
        <v>145</v>
      </c>
      <c r="D121" s="142">
        <f>SUM(D89:D120)</f>
        <v>350</v>
      </c>
      <c r="E121" s="141">
        <f t="shared" ref="E121:O121" si="23">SUM(E89:E120)</f>
        <v>15</v>
      </c>
      <c r="F121" s="141">
        <f t="shared" si="23"/>
        <v>5</v>
      </c>
      <c r="G121" s="141">
        <f t="shared" si="23"/>
        <v>20</v>
      </c>
      <c r="H121" s="141">
        <f t="shared" si="23"/>
        <v>390</v>
      </c>
      <c r="I121" s="150">
        <f t="shared" si="23"/>
        <v>5725</v>
      </c>
      <c r="J121" s="141">
        <f t="shared" si="23"/>
        <v>125</v>
      </c>
      <c r="K121" s="151">
        <f t="shared" si="23"/>
        <v>5850</v>
      </c>
      <c r="L121" s="150">
        <f t="shared" si="23"/>
        <v>8848</v>
      </c>
      <c r="M121" s="141">
        <f t="shared" si="23"/>
        <v>421</v>
      </c>
      <c r="N121" s="151">
        <f t="shared" si="23"/>
        <v>9269</v>
      </c>
      <c r="O121" s="145">
        <f t="shared" si="23"/>
        <v>6240</v>
      </c>
      <c r="P121" s="130"/>
    </row>
    <row r="122" spans="1:16" ht="18" customHeight="1" x14ac:dyDescent="0.15">
      <c r="A122" s="225" t="s">
        <v>168</v>
      </c>
      <c r="B122" s="193" t="s">
        <v>117</v>
      </c>
      <c r="C122" s="18" t="s">
        <v>283</v>
      </c>
      <c r="D122" s="54">
        <v>0</v>
      </c>
      <c r="E122" s="40">
        <v>0</v>
      </c>
      <c r="F122" s="40">
        <v>0</v>
      </c>
      <c r="G122" s="40">
        <v>0</v>
      </c>
      <c r="H122" s="40">
        <f>+D122+E122+F122+G122</f>
        <v>0</v>
      </c>
      <c r="I122" s="38">
        <v>26</v>
      </c>
      <c r="J122" s="40">
        <v>0</v>
      </c>
      <c r="K122" s="146">
        <f t="shared" ref="K122:K132" si="24">+I122+J122</f>
        <v>26</v>
      </c>
      <c r="L122" s="38">
        <v>90</v>
      </c>
      <c r="M122" s="40">
        <v>0</v>
      </c>
      <c r="N122" s="146">
        <f t="shared" ref="N122:N132" si="25">+L122+M122</f>
        <v>90</v>
      </c>
      <c r="O122" s="147">
        <f t="shared" ref="O122:O132" si="26">+H122+K122</f>
        <v>26</v>
      </c>
      <c r="P122" s="44"/>
    </row>
    <row r="123" spans="1:16" ht="18" customHeight="1" x14ac:dyDescent="0.15">
      <c r="A123" s="226"/>
      <c r="B123" s="194" t="s">
        <v>117</v>
      </c>
      <c r="C123" s="11" t="s">
        <v>284</v>
      </c>
      <c r="D123" s="44">
        <v>35</v>
      </c>
      <c r="E123" s="28">
        <v>2</v>
      </c>
      <c r="F123" s="28">
        <v>0</v>
      </c>
      <c r="G123" s="28">
        <v>0</v>
      </c>
      <c r="H123" s="28">
        <f t="shared" ref="H123:H132" si="27">+D123+E123+F123+G123</f>
        <v>37</v>
      </c>
      <c r="I123" s="33">
        <v>315</v>
      </c>
      <c r="J123" s="28">
        <v>0</v>
      </c>
      <c r="K123" s="112">
        <f t="shared" si="24"/>
        <v>315</v>
      </c>
      <c r="L123" s="33">
        <v>668</v>
      </c>
      <c r="M123" s="28">
        <v>0</v>
      </c>
      <c r="N123" s="112">
        <f t="shared" si="25"/>
        <v>668</v>
      </c>
      <c r="O123" s="130">
        <f t="shared" si="26"/>
        <v>352</v>
      </c>
      <c r="P123" s="44"/>
    </row>
    <row r="124" spans="1:16" ht="18" customHeight="1" x14ac:dyDescent="0.15">
      <c r="A124" s="226"/>
      <c r="B124" s="194" t="s">
        <v>117</v>
      </c>
      <c r="C124" s="11" t="s">
        <v>285</v>
      </c>
      <c r="D124" s="44">
        <v>40</v>
      </c>
      <c r="E124" s="28">
        <v>4</v>
      </c>
      <c r="F124" s="28">
        <v>0</v>
      </c>
      <c r="G124" s="28">
        <v>0</v>
      </c>
      <c r="H124" s="28">
        <f t="shared" si="27"/>
        <v>44</v>
      </c>
      <c r="I124" s="33">
        <v>708</v>
      </c>
      <c r="J124" s="28">
        <v>0</v>
      </c>
      <c r="K124" s="112">
        <f t="shared" si="24"/>
        <v>708</v>
      </c>
      <c r="L124" s="33">
        <v>901</v>
      </c>
      <c r="M124" s="28">
        <v>0</v>
      </c>
      <c r="N124" s="112">
        <f t="shared" si="25"/>
        <v>901</v>
      </c>
      <c r="O124" s="130">
        <f t="shared" si="26"/>
        <v>752</v>
      </c>
      <c r="P124" s="44"/>
    </row>
    <row r="125" spans="1:16" ht="18" customHeight="1" x14ac:dyDescent="0.15">
      <c r="A125" s="226"/>
      <c r="B125" s="194" t="s">
        <v>117</v>
      </c>
      <c r="C125" s="11" t="s">
        <v>286</v>
      </c>
      <c r="D125" s="44">
        <v>31</v>
      </c>
      <c r="E125" s="28">
        <v>0</v>
      </c>
      <c r="F125" s="28">
        <v>0</v>
      </c>
      <c r="G125" s="28">
        <v>0</v>
      </c>
      <c r="H125" s="28">
        <f t="shared" si="27"/>
        <v>31</v>
      </c>
      <c r="I125" s="33">
        <v>141</v>
      </c>
      <c r="J125" s="28">
        <v>0</v>
      </c>
      <c r="K125" s="112">
        <f t="shared" si="24"/>
        <v>141</v>
      </c>
      <c r="L125" s="33">
        <v>261</v>
      </c>
      <c r="M125" s="28">
        <v>0</v>
      </c>
      <c r="N125" s="112">
        <f t="shared" si="25"/>
        <v>261</v>
      </c>
      <c r="O125" s="130">
        <f t="shared" si="26"/>
        <v>172</v>
      </c>
      <c r="P125" s="44"/>
    </row>
    <row r="126" spans="1:16" ht="18" customHeight="1" x14ac:dyDescent="0.15">
      <c r="A126" s="226"/>
      <c r="B126" s="194"/>
      <c r="C126" s="11" t="s">
        <v>287</v>
      </c>
      <c r="D126" s="44">
        <v>6</v>
      </c>
      <c r="E126" s="28">
        <v>0</v>
      </c>
      <c r="F126" s="28">
        <v>0</v>
      </c>
      <c r="G126" s="28">
        <v>0</v>
      </c>
      <c r="H126" s="28">
        <f t="shared" si="27"/>
        <v>6</v>
      </c>
      <c r="I126" s="33">
        <v>0</v>
      </c>
      <c r="J126" s="28">
        <v>0</v>
      </c>
      <c r="K126" s="112">
        <f t="shared" si="24"/>
        <v>0</v>
      </c>
      <c r="L126" s="33">
        <v>0</v>
      </c>
      <c r="M126" s="28">
        <v>0</v>
      </c>
      <c r="N126" s="112">
        <f t="shared" si="25"/>
        <v>0</v>
      </c>
      <c r="O126" s="130">
        <f t="shared" si="26"/>
        <v>6</v>
      </c>
      <c r="P126" s="44"/>
    </row>
    <row r="127" spans="1:16" ht="18" customHeight="1" x14ac:dyDescent="0.15">
      <c r="A127" s="226"/>
      <c r="B127" s="182"/>
      <c r="C127" s="12" t="s">
        <v>288</v>
      </c>
      <c r="D127" s="52">
        <v>3</v>
      </c>
      <c r="E127" s="29">
        <v>0</v>
      </c>
      <c r="F127" s="29">
        <v>0</v>
      </c>
      <c r="G127" s="29">
        <v>0</v>
      </c>
      <c r="H127" s="29">
        <f t="shared" si="27"/>
        <v>3</v>
      </c>
      <c r="I127" s="32">
        <v>9</v>
      </c>
      <c r="J127" s="29">
        <v>0</v>
      </c>
      <c r="K127" s="136">
        <f t="shared" si="24"/>
        <v>9</v>
      </c>
      <c r="L127" s="32">
        <v>50</v>
      </c>
      <c r="M127" s="29">
        <v>0</v>
      </c>
      <c r="N127" s="136">
        <f t="shared" si="25"/>
        <v>50</v>
      </c>
      <c r="O127" s="137">
        <f t="shared" si="26"/>
        <v>12</v>
      </c>
      <c r="P127" s="44"/>
    </row>
    <row r="128" spans="1:16" ht="18" customHeight="1" x14ac:dyDescent="0.15">
      <c r="A128" s="226"/>
      <c r="B128" s="181" t="s">
        <v>117</v>
      </c>
      <c r="C128" s="11" t="s">
        <v>289</v>
      </c>
      <c r="D128" s="44">
        <v>28</v>
      </c>
      <c r="E128" s="28">
        <v>2</v>
      </c>
      <c r="F128" s="28">
        <v>0</v>
      </c>
      <c r="G128" s="28">
        <v>0</v>
      </c>
      <c r="H128" s="28">
        <f t="shared" si="27"/>
        <v>30</v>
      </c>
      <c r="I128" s="33">
        <v>28</v>
      </c>
      <c r="J128" s="28">
        <v>0</v>
      </c>
      <c r="K128" s="112">
        <f t="shared" si="24"/>
        <v>28</v>
      </c>
      <c r="L128" s="33">
        <v>60</v>
      </c>
      <c r="M128" s="28">
        <v>0</v>
      </c>
      <c r="N128" s="112">
        <f t="shared" si="25"/>
        <v>60</v>
      </c>
      <c r="O128" s="130">
        <f t="shared" si="26"/>
        <v>58</v>
      </c>
      <c r="P128" s="44"/>
    </row>
    <row r="129" spans="1:16" ht="18" customHeight="1" x14ac:dyDescent="0.15">
      <c r="A129" s="226"/>
      <c r="B129" s="181" t="s">
        <v>117</v>
      </c>
      <c r="C129" s="11" t="s">
        <v>290</v>
      </c>
      <c r="D129" s="44">
        <v>19</v>
      </c>
      <c r="E129" s="28">
        <v>0</v>
      </c>
      <c r="F129" s="28">
        <v>0</v>
      </c>
      <c r="G129" s="28">
        <v>0</v>
      </c>
      <c r="H129" s="28">
        <f t="shared" si="27"/>
        <v>19</v>
      </c>
      <c r="I129" s="33">
        <v>79</v>
      </c>
      <c r="J129" s="28">
        <v>0</v>
      </c>
      <c r="K129" s="112">
        <f t="shared" si="24"/>
        <v>79</v>
      </c>
      <c r="L129" s="33">
        <v>114</v>
      </c>
      <c r="M129" s="28">
        <v>0</v>
      </c>
      <c r="N129" s="112">
        <f t="shared" si="25"/>
        <v>114</v>
      </c>
      <c r="O129" s="130">
        <f t="shared" si="26"/>
        <v>98</v>
      </c>
      <c r="P129" s="44"/>
    </row>
    <row r="130" spans="1:16" ht="18" customHeight="1" x14ac:dyDescent="0.15">
      <c r="A130" s="226"/>
      <c r="B130" s="181" t="s">
        <v>117</v>
      </c>
      <c r="C130" s="11" t="s">
        <v>291</v>
      </c>
      <c r="D130" s="44">
        <v>6</v>
      </c>
      <c r="E130" s="28">
        <v>0</v>
      </c>
      <c r="F130" s="28">
        <v>0</v>
      </c>
      <c r="G130" s="28">
        <v>0</v>
      </c>
      <c r="H130" s="28">
        <f t="shared" si="27"/>
        <v>6</v>
      </c>
      <c r="I130" s="33">
        <v>65</v>
      </c>
      <c r="J130" s="28">
        <v>0</v>
      </c>
      <c r="K130" s="112">
        <f t="shared" si="24"/>
        <v>65</v>
      </c>
      <c r="L130" s="33">
        <v>140</v>
      </c>
      <c r="M130" s="28">
        <v>0</v>
      </c>
      <c r="N130" s="112">
        <f t="shared" si="25"/>
        <v>140</v>
      </c>
      <c r="O130" s="130">
        <f t="shared" si="26"/>
        <v>71</v>
      </c>
      <c r="P130" s="44"/>
    </row>
    <row r="131" spans="1:16" ht="18" customHeight="1" x14ac:dyDescent="0.15">
      <c r="A131" s="226"/>
      <c r="B131" s="183" t="s">
        <v>117</v>
      </c>
      <c r="C131" s="13" t="s">
        <v>292</v>
      </c>
      <c r="D131" s="53">
        <v>30</v>
      </c>
      <c r="E131" s="30">
        <v>1</v>
      </c>
      <c r="F131" s="30">
        <v>0</v>
      </c>
      <c r="G131" s="30">
        <v>0</v>
      </c>
      <c r="H131" s="138">
        <f t="shared" si="27"/>
        <v>31</v>
      </c>
      <c r="I131" s="31">
        <v>270</v>
      </c>
      <c r="J131" s="30">
        <v>0</v>
      </c>
      <c r="K131" s="138">
        <f t="shared" si="24"/>
        <v>270</v>
      </c>
      <c r="L131" s="31">
        <v>439</v>
      </c>
      <c r="M131" s="30">
        <v>0</v>
      </c>
      <c r="N131" s="138">
        <f t="shared" si="25"/>
        <v>439</v>
      </c>
      <c r="O131" s="139">
        <f t="shared" si="26"/>
        <v>301</v>
      </c>
      <c r="P131" s="44"/>
    </row>
    <row r="132" spans="1:16" ht="18" customHeight="1" x14ac:dyDescent="0.15">
      <c r="A132" s="227"/>
      <c r="B132" s="195" t="s">
        <v>117</v>
      </c>
      <c r="C132" s="22" t="s">
        <v>293</v>
      </c>
      <c r="D132" s="65">
        <v>8</v>
      </c>
      <c r="E132" s="66">
        <v>0</v>
      </c>
      <c r="F132" s="66">
        <v>0</v>
      </c>
      <c r="G132" s="66">
        <v>0</v>
      </c>
      <c r="H132" s="66">
        <f t="shared" si="27"/>
        <v>8</v>
      </c>
      <c r="I132" s="39">
        <v>44</v>
      </c>
      <c r="J132" s="66">
        <v>0</v>
      </c>
      <c r="K132" s="153">
        <f t="shared" si="24"/>
        <v>44</v>
      </c>
      <c r="L132" s="39">
        <v>110</v>
      </c>
      <c r="M132" s="66">
        <v>0</v>
      </c>
      <c r="N132" s="153">
        <f t="shared" si="25"/>
        <v>110</v>
      </c>
      <c r="O132" s="154">
        <f t="shared" si="26"/>
        <v>52</v>
      </c>
      <c r="P132" s="44"/>
    </row>
    <row r="133" spans="1:16" ht="9" customHeight="1" x14ac:dyDescent="0.2">
      <c r="A133" s="37" t="s">
        <v>145</v>
      </c>
      <c r="B133" s="37"/>
      <c r="C133" s="3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80"/>
    </row>
    <row r="134" spans="1:16" ht="31.5" customHeight="1" x14ac:dyDescent="0.15">
      <c r="A134" s="213" t="s">
        <v>5</v>
      </c>
      <c r="B134" s="214"/>
      <c r="C134" s="215"/>
      <c r="D134" s="210" t="s">
        <v>201</v>
      </c>
      <c r="E134" s="211"/>
      <c r="F134" s="211"/>
      <c r="G134" s="211"/>
      <c r="H134" s="212"/>
      <c r="I134" s="219" t="s">
        <v>202</v>
      </c>
      <c r="J134" s="220"/>
      <c r="K134" s="221"/>
      <c r="L134" s="219" t="s">
        <v>203</v>
      </c>
      <c r="M134" s="220"/>
      <c r="N134" s="221"/>
      <c r="O134" s="58" t="s">
        <v>204</v>
      </c>
      <c r="P134" s="81"/>
    </row>
    <row r="135" spans="1:16" ht="32.25" customHeight="1" x14ac:dyDescent="0.15">
      <c r="A135" s="216"/>
      <c r="B135" s="217"/>
      <c r="C135" s="218"/>
      <c r="D135" s="59" t="s">
        <v>205</v>
      </c>
      <c r="E135" s="7" t="s">
        <v>728</v>
      </c>
      <c r="F135" s="7" t="s">
        <v>727</v>
      </c>
      <c r="G135" s="60" t="s">
        <v>207</v>
      </c>
      <c r="H135" s="61" t="s">
        <v>208</v>
      </c>
      <c r="I135" s="62" t="s">
        <v>205</v>
      </c>
      <c r="J135" s="60" t="s">
        <v>206</v>
      </c>
      <c r="K135" s="63" t="s">
        <v>208</v>
      </c>
      <c r="L135" s="62" t="s">
        <v>205</v>
      </c>
      <c r="M135" s="60" t="s">
        <v>206</v>
      </c>
      <c r="N135" s="63" t="s">
        <v>208</v>
      </c>
      <c r="O135" s="64" t="s">
        <v>208</v>
      </c>
      <c r="P135" s="82"/>
    </row>
    <row r="136" spans="1:16" ht="18" customHeight="1" x14ac:dyDescent="0.15">
      <c r="A136" s="225" t="s">
        <v>168</v>
      </c>
      <c r="B136" s="181" t="s">
        <v>117</v>
      </c>
      <c r="C136" s="11" t="s">
        <v>294</v>
      </c>
      <c r="D136" s="44">
        <v>11</v>
      </c>
      <c r="E136" s="28">
        <v>0</v>
      </c>
      <c r="F136" s="28">
        <v>0</v>
      </c>
      <c r="G136" s="28">
        <v>0</v>
      </c>
      <c r="H136" s="28">
        <f>+D136+E136+F136+G136</f>
        <v>11</v>
      </c>
      <c r="I136" s="33">
        <v>11</v>
      </c>
      <c r="J136" s="28">
        <v>0</v>
      </c>
      <c r="K136" s="112">
        <f t="shared" ref="K136:K143" si="28">+I136+J136</f>
        <v>11</v>
      </c>
      <c r="L136" s="33">
        <v>115</v>
      </c>
      <c r="M136" s="28">
        <v>0</v>
      </c>
      <c r="N136" s="112">
        <f t="shared" ref="N136:N143" si="29">+L136+M136</f>
        <v>115</v>
      </c>
      <c r="O136" s="130">
        <f t="shared" ref="O136:O143" si="30">+H136+K136</f>
        <v>22</v>
      </c>
      <c r="P136" s="44"/>
    </row>
    <row r="137" spans="1:16" ht="18" customHeight="1" x14ac:dyDescent="0.15">
      <c r="A137" s="226"/>
      <c r="B137" s="181" t="s">
        <v>117</v>
      </c>
      <c r="C137" s="11" t="s">
        <v>295</v>
      </c>
      <c r="D137" s="44">
        <v>6</v>
      </c>
      <c r="E137" s="28">
        <v>0</v>
      </c>
      <c r="F137" s="28">
        <v>0</v>
      </c>
      <c r="G137" s="28">
        <v>0</v>
      </c>
      <c r="H137" s="28">
        <f t="shared" ref="H137:H143" si="31">+D137+E137+F137+G137</f>
        <v>6</v>
      </c>
      <c r="I137" s="33">
        <v>66</v>
      </c>
      <c r="J137" s="28">
        <v>0</v>
      </c>
      <c r="K137" s="112">
        <f t="shared" si="28"/>
        <v>66</v>
      </c>
      <c r="L137" s="33">
        <v>115</v>
      </c>
      <c r="M137" s="28">
        <v>0</v>
      </c>
      <c r="N137" s="112">
        <f t="shared" si="29"/>
        <v>115</v>
      </c>
      <c r="O137" s="130">
        <f t="shared" si="30"/>
        <v>72</v>
      </c>
      <c r="P137" s="44"/>
    </row>
    <row r="138" spans="1:16" ht="18" customHeight="1" x14ac:dyDescent="0.15">
      <c r="A138" s="226"/>
      <c r="B138" s="181" t="s">
        <v>117</v>
      </c>
      <c r="C138" s="11" t="s">
        <v>296</v>
      </c>
      <c r="D138" s="44">
        <v>12</v>
      </c>
      <c r="E138" s="28">
        <v>0</v>
      </c>
      <c r="F138" s="28">
        <v>0</v>
      </c>
      <c r="G138" s="28">
        <v>0</v>
      </c>
      <c r="H138" s="28">
        <f t="shared" si="31"/>
        <v>12</v>
      </c>
      <c r="I138" s="33">
        <v>0</v>
      </c>
      <c r="J138" s="28">
        <v>0</v>
      </c>
      <c r="K138" s="112">
        <f t="shared" si="28"/>
        <v>0</v>
      </c>
      <c r="L138" s="33">
        <v>0</v>
      </c>
      <c r="M138" s="28">
        <v>0</v>
      </c>
      <c r="N138" s="112">
        <f t="shared" si="29"/>
        <v>0</v>
      </c>
      <c r="O138" s="130">
        <f t="shared" si="30"/>
        <v>12</v>
      </c>
      <c r="P138" s="44"/>
    </row>
    <row r="139" spans="1:16" ht="18" customHeight="1" x14ac:dyDescent="0.15">
      <c r="A139" s="226"/>
      <c r="B139" s="181" t="s">
        <v>117</v>
      </c>
      <c r="C139" s="11" t="s">
        <v>297</v>
      </c>
      <c r="D139" s="44">
        <v>0</v>
      </c>
      <c r="E139" s="28">
        <v>0</v>
      </c>
      <c r="F139" s="28">
        <v>0</v>
      </c>
      <c r="G139" s="28">
        <v>0</v>
      </c>
      <c r="H139" s="28">
        <f t="shared" si="31"/>
        <v>0</v>
      </c>
      <c r="I139" s="33">
        <v>0</v>
      </c>
      <c r="J139" s="28">
        <v>0</v>
      </c>
      <c r="K139" s="112">
        <f t="shared" si="28"/>
        <v>0</v>
      </c>
      <c r="L139" s="33">
        <v>0</v>
      </c>
      <c r="M139" s="28">
        <v>0</v>
      </c>
      <c r="N139" s="112">
        <f t="shared" si="29"/>
        <v>0</v>
      </c>
      <c r="O139" s="130">
        <f t="shared" si="30"/>
        <v>0</v>
      </c>
      <c r="P139" s="44"/>
    </row>
    <row r="140" spans="1:16" ht="18" customHeight="1" x14ac:dyDescent="0.15">
      <c r="A140" s="226"/>
      <c r="B140" s="182" t="s">
        <v>117</v>
      </c>
      <c r="C140" s="12" t="s">
        <v>298</v>
      </c>
      <c r="D140" s="52">
        <v>29</v>
      </c>
      <c r="E140" s="29">
        <v>0</v>
      </c>
      <c r="F140" s="29">
        <v>0</v>
      </c>
      <c r="G140" s="29">
        <v>0</v>
      </c>
      <c r="H140" s="29">
        <f t="shared" si="31"/>
        <v>29</v>
      </c>
      <c r="I140" s="32">
        <v>218</v>
      </c>
      <c r="J140" s="29">
        <v>0</v>
      </c>
      <c r="K140" s="136">
        <f t="shared" si="28"/>
        <v>218</v>
      </c>
      <c r="L140" s="32">
        <v>372</v>
      </c>
      <c r="M140" s="29">
        <v>0</v>
      </c>
      <c r="N140" s="136">
        <f t="shared" si="29"/>
        <v>372</v>
      </c>
      <c r="O140" s="152">
        <f t="shared" si="30"/>
        <v>247</v>
      </c>
      <c r="P140" s="44"/>
    </row>
    <row r="141" spans="1:16" ht="18" customHeight="1" x14ac:dyDescent="0.15">
      <c r="A141" s="226"/>
      <c r="B141" s="181" t="s">
        <v>117</v>
      </c>
      <c r="C141" s="11" t="s">
        <v>299</v>
      </c>
      <c r="D141" s="44">
        <v>18</v>
      </c>
      <c r="E141" s="28">
        <v>0</v>
      </c>
      <c r="F141" s="28">
        <v>0</v>
      </c>
      <c r="G141" s="28">
        <v>0</v>
      </c>
      <c r="H141" s="28">
        <f t="shared" si="31"/>
        <v>18</v>
      </c>
      <c r="I141" s="33">
        <v>115</v>
      </c>
      <c r="J141" s="28">
        <v>0</v>
      </c>
      <c r="K141" s="112">
        <f t="shared" si="28"/>
        <v>115</v>
      </c>
      <c r="L141" s="33">
        <v>237</v>
      </c>
      <c r="M141" s="28">
        <v>0</v>
      </c>
      <c r="N141" s="112">
        <f t="shared" si="29"/>
        <v>237</v>
      </c>
      <c r="O141" s="130">
        <f t="shared" si="30"/>
        <v>133</v>
      </c>
      <c r="P141" s="44"/>
    </row>
    <row r="142" spans="1:16" ht="18" customHeight="1" x14ac:dyDescent="0.15">
      <c r="A142" s="226"/>
      <c r="B142" s="181" t="s">
        <v>117</v>
      </c>
      <c r="C142" s="11" t="s">
        <v>300</v>
      </c>
      <c r="D142" s="44">
        <v>43</v>
      </c>
      <c r="E142" s="28">
        <v>2</v>
      </c>
      <c r="F142" s="28">
        <v>0</v>
      </c>
      <c r="G142" s="28">
        <v>0</v>
      </c>
      <c r="H142" s="28">
        <f t="shared" si="31"/>
        <v>45</v>
      </c>
      <c r="I142" s="33">
        <v>182</v>
      </c>
      <c r="J142" s="28">
        <v>0</v>
      </c>
      <c r="K142" s="112">
        <f t="shared" si="28"/>
        <v>182</v>
      </c>
      <c r="L142" s="33">
        <v>262</v>
      </c>
      <c r="M142" s="28">
        <v>0</v>
      </c>
      <c r="N142" s="112">
        <f t="shared" si="29"/>
        <v>262</v>
      </c>
      <c r="O142" s="130">
        <f t="shared" si="30"/>
        <v>227</v>
      </c>
      <c r="P142" s="44"/>
    </row>
    <row r="143" spans="1:16" ht="18" customHeight="1" x14ac:dyDescent="0.15">
      <c r="A143" s="226"/>
      <c r="B143" s="190" t="s">
        <v>117</v>
      </c>
      <c r="C143" s="14" t="s">
        <v>34</v>
      </c>
      <c r="D143" s="55">
        <v>17</v>
      </c>
      <c r="E143" s="41">
        <v>1</v>
      </c>
      <c r="F143" s="41">
        <v>0</v>
      </c>
      <c r="G143" s="41">
        <v>0</v>
      </c>
      <c r="H143" s="41">
        <f t="shared" si="31"/>
        <v>18</v>
      </c>
      <c r="I143" s="34">
        <v>135</v>
      </c>
      <c r="J143" s="41">
        <v>0</v>
      </c>
      <c r="K143" s="148">
        <f t="shared" si="28"/>
        <v>135</v>
      </c>
      <c r="L143" s="34">
        <v>223</v>
      </c>
      <c r="M143" s="41">
        <v>0</v>
      </c>
      <c r="N143" s="148">
        <f t="shared" si="29"/>
        <v>223</v>
      </c>
      <c r="O143" s="149">
        <f t="shared" si="30"/>
        <v>153</v>
      </c>
      <c r="P143" s="44"/>
    </row>
    <row r="144" spans="1:16" ht="18" customHeight="1" x14ac:dyDescent="0.15">
      <c r="A144" s="227"/>
      <c r="B144" s="15" t="s">
        <v>119</v>
      </c>
      <c r="C144" s="16" t="s">
        <v>145</v>
      </c>
      <c r="D144" s="142">
        <f>SUM(D122:D132,D136:D143)</f>
        <v>342</v>
      </c>
      <c r="E144" s="141">
        <f t="shared" ref="E144:O144" si="32">SUM(E122:E132,E136:E143)</f>
        <v>12</v>
      </c>
      <c r="F144" s="141">
        <f t="shared" si="32"/>
        <v>0</v>
      </c>
      <c r="G144" s="141">
        <f t="shared" si="32"/>
        <v>0</v>
      </c>
      <c r="H144" s="141">
        <f t="shared" si="32"/>
        <v>354</v>
      </c>
      <c r="I144" s="150">
        <f t="shared" si="32"/>
        <v>2412</v>
      </c>
      <c r="J144" s="141">
        <f t="shared" si="32"/>
        <v>0</v>
      </c>
      <c r="K144" s="151">
        <f t="shared" si="32"/>
        <v>2412</v>
      </c>
      <c r="L144" s="150">
        <f t="shared" si="32"/>
        <v>4157</v>
      </c>
      <c r="M144" s="141">
        <f t="shared" si="32"/>
        <v>0</v>
      </c>
      <c r="N144" s="151">
        <f t="shared" si="32"/>
        <v>4157</v>
      </c>
      <c r="O144" s="145">
        <f t="shared" si="32"/>
        <v>2766</v>
      </c>
      <c r="P144" s="130"/>
    </row>
    <row r="145" spans="1:16" ht="18" customHeight="1" x14ac:dyDescent="0.15">
      <c r="A145" s="225" t="s">
        <v>169</v>
      </c>
      <c r="B145" s="186" t="s">
        <v>117</v>
      </c>
      <c r="C145" s="23" t="s">
        <v>301</v>
      </c>
      <c r="D145" s="44">
        <v>149</v>
      </c>
      <c r="E145" s="28">
        <v>6</v>
      </c>
      <c r="F145" s="28">
        <v>1</v>
      </c>
      <c r="G145" s="28">
        <v>0</v>
      </c>
      <c r="H145" s="28">
        <f>+D145+E145+F145+G145</f>
        <v>156</v>
      </c>
      <c r="I145" s="33">
        <v>545</v>
      </c>
      <c r="J145" s="28">
        <v>0</v>
      </c>
      <c r="K145" s="112">
        <f t="shared" ref="K145:K157" si="33">+I145+J145</f>
        <v>545</v>
      </c>
      <c r="L145" s="33">
        <v>670</v>
      </c>
      <c r="M145" s="28">
        <v>0</v>
      </c>
      <c r="N145" s="112">
        <f t="shared" ref="N145:N157" si="34">+L145+M145</f>
        <v>670</v>
      </c>
      <c r="O145" s="130">
        <f t="shared" ref="O145:O157" si="35">+H145+K145</f>
        <v>701</v>
      </c>
      <c r="P145" s="44"/>
    </row>
    <row r="146" spans="1:16" ht="45" customHeight="1" x14ac:dyDescent="0.15">
      <c r="A146" s="228"/>
      <c r="B146" s="181" t="s">
        <v>117</v>
      </c>
      <c r="C146" s="24" t="s">
        <v>702</v>
      </c>
      <c r="D146" s="44">
        <v>157</v>
      </c>
      <c r="E146" s="28">
        <v>1</v>
      </c>
      <c r="F146" s="28">
        <v>0</v>
      </c>
      <c r="G146" s="28">
        <v>0</v>
      </c>
      <c r="H146" s="28">
        <f t="shared" ref="H146:H157" si="36">+D146+E146+F146+G146</f>
        <v>158</v>
      </c>
      <c r="I146" s="33">
        <v>659</v>
      </c>
      <c r="J146" s="28">
        <v>0</v>
      </c>
      <c r="K146" s="112">
        <f t="shared" si="33"/>
        <v>659</v>
      </c>
      <c r="L146" s="33">
        <v>1049</v>
      </c>
      <c r="M146" s="28">
        <v>0</v>
      </c>
      <c r="N146" s="112">
        <f t="shared" si="34"/>
        <v>1049</v>
      </c>
      <c r="O146" s="130">
        <f t="shared" si="35"/>
        <v>817</v>
      </c>
      <c r="P146" s="44"/>
    </row>
    <row r="147" spans="1:16" ht="18" customHeight="1" x14ac:dyDescent="0.15">
      <c r="A147" s="228"/>
      <c r="B147" s="181" t="s">
        <v>117</v>
      </c>
      <c r="C147" s="11" t="s">
        <v>302</v>
      </c>
      <c r="D147" s="44">
        <v>119</v>
      </c>
      <c r="E147" s="28">
        <v>9</v>
      </c>
      <c r="F147" s="28">
        <v>0</v>
      </c>
      <c r="G147" s="28">
        <v>0</v>
      </c>
      <c r="H147" s="28">
        <f t="shared" si="36"/>
        <v>128</v>
      </c>
      <c r="I147" s="33">
        <v>876</v>
      </c>
      <c r="J147" s="28">
        <v>9</v>
      </c>
      <c r="K147" s="112">
        <f t="shared" si="33"/>
        <v>885</v>
      </c>
      <c r="L147" s="33">
        <v>955</v>
      </c>
      <c r="M147" s="28">
        <v>23</v>
      </c>
      <c r="N147" s="112">
        <f t="shared" si="34"/>
        <v>978</v>
      </c>
      <c r="O147" s="130">
        <f t="shared" si="35"/>
        <v>1013</v>
      </c>
      <c r="P147" s="44"/>
    </row>
    <row r="148" spans="1:16" ht="18" customHeight="1" x14ac:dyDescent="0.15">
      <c r="A148" s="228"/>
      <c r="B148" s="181" t="s">
        <v>117</v>
      </c>
      <c r="C148" s="11" t="s">
        <v>303</v>
      </c>
      <c r="D148" s="44">
        <v>69</v>
      </c>
      <c r="E148" s="28">
        <v>4</v>
      </c>
      <c r="F148" s="28">
        <v>0</v>
      </c>
      <c r="G148" s="28">
        <v>0</v>
      </c>
      <c r="H148" s="28">
        <f t="shared" si="36"/>
        <v>73</v>
      </c>
      <c r="I148" s="33">
        <v>66</v>
      </c>
      <c r="J148" s="28">
        <v>0</v>
      </c>
      <c r="K148" s="112">
        <f t="shared" si="33"/>
        <v>66</v>
      </c>
      <c r="L148" s="33">
        <v>70</v>
      </c>
      <c r="M148" s="28">
        <v>0</v>
      </c>
      <c r="N148" s="112">
        <f t="shared" si="34"/>
        <v>70</v>
      </c>
      <c r="O148" s="130">
        <f t="shared" si="35"/>
        <v>139</v>
      </c>
      <c r="P148" s="44"/>
    </row>
    <row r="149" spans="1:16" ht="18" customHeight="1" x14ac:dyDescent="0.15">
      <c r="A149" s="228"/>
      <c r="B149" s="181" t="s">
        <v>117</v>
      </c>
      <c r="C149" s="11" t="s">
        <v>304</v>
      </c>
      <c r="D149" s="44">
        <v>136</v>
      </c>
      <c r="E149" s="28">
        <v>1</v>
      </c>
      <c r="F149" s="28">
        <v>0</v>
      </c>
      <c r="G149" s="28">
        <v>3</v>
      </c>
      <c r="H149" s="28">
        <f t="shared" si="36"/>
        <v>140</v>
      </c>
      <c r="I149" s="33">
        <v>312</v>
      </c>
      <c r="J149" s="28">
        <v>16</v>
      </c>
      <c r="K149" s="112">
        <f t="shared" si="33"/>
        <v>328</v>
      </c>
      <c r="L149" s="33">
        <v>476</v>
      </c>
      <c r="M149" s="28">
        <v>22</v>
      </c>
      <c r="N149" s="112">
        <f t="shared" si="34"/>
        <v>498</v>
      </c>
      <c r="O149" s="130">
        <f t="shared" si="35"/>
        <v>468</v>
      </c>
      <c r="P149" s="44"/>
    </row>
    <row r="150" spans="1:16" ht="18" customHeight="1" x14ac:dyDescent="0.15">
      <c r="A150" s="228"/>
      <c r="B150" s="182" t="s">
        <v>117</v>
      </c>
      <c r="C150" s="12" t="s">
        <v>305</v>
      </c>
      <c r="D150" s="52">
        <v>79</v>
      </c>
      <c r="E150" s="29">
        <v>2</v>
      </c>
      <c r="F150" s="29">
        <v>0</v>
      </c>
      <c r="G150" s="29">
        <v>6</v>
      </c>
      <c r="H150" s="29">
        <f t="shared" si="36"/>
        <v>87</v>
      </c>
      <c r="I150" s="32">
        <v>254</v>
      </c>
      <c r="J150" s="29">
        <v>0</v>
      </c>
      <c r="K150" s="136">
        <f t="shared" si="33"/>
        <v>254</v>
      </c>
      <c r="L150" s="32">
        <v>402</v>
      </c>
      <c r="M150" s="29">
        <v>0</v>
      </c>
      <c r="N150" s="136">
        <f t="shared" si="34"/>
        <v>402</v>
      </c>
      <c r="O150" s="137">
        <f t="shared" si="35"/>
        <v>341</v>
      </c>
      <c r="P150" s="44"/>
    </row>
    <row r="151" spans="1:16" ht="18" customHeight="1" x14ac:dyDescent="0.15">
      <c r="A151" s="228"/>
      <c r="B151" s="181" t="s">
        <v>117</v>
      </c>
      <c r="C151" s="11" t="s">
        <v>306</v>
      </c>
      <c r="D151" s="44">
        <v>151</v>
      </c>
      <c r="E151" s="28">
        <v>10</v>
      </c>
      <c r="F151" s="28">
        <v>0</v>
      </c>
      <c r="G151" s="28">
        <v>1</v>
      </c>
      <c r="H151" s="28">
        <f t="shared" si="36"/>
        <v>162</v>
      </c>
      <c r="I151" s="33">
        <v>1220</v>
      </c>
      <c r="J151" s="28">
        <v>0</v>
      </c>
      <c r="K151" s="112">
        <f t="shared" si="33"/>
        <v>1220</v>
      </c>
      <c r="L151" s="33">
        <v>1449</v>
      </c>
      <c r="M151" s="28">
        <v>0</v>
      </c>
      <c r="N151" s="112">
        <f t="shared" si="34"/>
        <v>1449</v>
      </c>
      <c r="O151" s="130">
        <f t="shared" si="35"/>
        <v>1382</v>
      </c>
      <c r="P151" s="44"/>
    </row>
    <row r="152" spans="1:16" ht="18" customHeight="1" x14ac:dyDescent="0.15">
      <c r="A152" s="228"/>
      <c r="B152" s="181" t="s">
        <v>117</v>
      </c>
      <c r="C152" s="11" t="s">
        <v>307</v>
      </c>
      <c r="D152" s="44">
        <v>187</v>
      </c>
      <c r="E152" s="28">
        <v>11</v>
      </c>
      <c r="F152" s="28">
        <v>0</v>
      </c>
      <c r="G152" s="28">
        <v>4</v>
      </c>
      <c r="H152" s="28">
        <f t="shared" si="36"/>
        <v>202</v>
      </c>
      <c r="I152" s="33">
        <v>325</v>
      </c>
      <c r="J152" s="28">
        <v>0</v>
      </c>
      <c r="K152" s="112">
        <f t="shared" si="33"/>
        <v>325</v>
      </c>
      <c r="L152" s="33">
        <v>760</v>
      </c>
      <c r="M152" s="28">
        <v>0</v>
      </c>
      <c r="N152" s="112">
        <f t="shared" si="34"/>
        <v>760</v>
      </c>
      <c r="O152" s="130">
        <f t="shared" si="35"/>
        <v>527</v>
      </c>
      <c r="P152" s="44"/>
    </row>
    <row r="153" spans="1:16" ht="18" customHeight="1" x14ac:dyDescent="0.15">
      <c r="A153" s="228"/>
      <c r="B153" s="181"/>
      <c r="C153" s="11" t="s">
        <v>308</v>
      </c>
      <c r="D153" s="44">
        <v>91</v>
      </c>
      <c r="E153" s="28">
        <v>2</v>
      </c>
      <c r="F153" s="28">
        <v>0</v>
      </c>
      <c r="G153" s="28">
        <v>0</v>
      </c>
      <c r="H153" s="28">
        <f t="shared" si="36"/>
        <v>93</v>
      </c>
      <c r="I153" s="33">
        <v>0</v>
      </c>
      <c r="J153" s="28">
        <v>0</v>
      </c>
      <c r="K153" s="112">
        <f t="shared" si="33"/>
        <v>0</v>
      </c>
      <c r="L153" s="33">
        <v>0</v>
      </c>
      <c r="M153" s="28">
        <v>0</v>
      </c>
      <c r="N153" s="112">
        <f t="shared" si="34"/>
        <v>0</v>
      </c>
      <c r="O153" s="130">
        <f t="shared" si="35"/>
        <v>93</v>
      </c>
      <c r="P153" s="44"/>
    </row>
    <row r="154" spans="1:16" ht="18" customHeight="1" x14ac:dyDescent="0.15">
      <c r="A154" s="228"/>
      <c r="B154" s="183" t="s">
        <v>117</v>
      </c>
      <c r="C154" s="13" t="s">
        <v>309</v>
      </c>
      <c r="D154" s="53">
        <v>71</v>
      </c>
      <c r="E154" s="30">
        <v>3</v>
      </c>
      <c r="F154" s="30">
        <v>0</v>
      </c>
      <c r="G154" s="30">
        <v>1</v>
      </c>
      <c r="H154" s="30">
        <f t="shared" si="36"/>
        <v>75</v>
      </c>
      <c r="I154" s="31">
        <v>382</v>
      </c>
      <c r="J154" s="30">
        <v>16</v>
      </c>
      <c r="K154" s="138">
        <f t="shared" si="33"/>
        <v>398</v>
      </c>
      <c r="L154" s="31">
        <v>500</v>
      </c>
      <c r="M154" s="30">
        <v>75</v>
      </c>
      <c r="N154" s="138">
        <f t="shared" si="34"/>
        <v>575</v>
      </c>
      <c r="O154" s="139">
        <f t="shared" si="35"/>
        <v>473</v>
      </c>
      <c r="P154" s="44"/>
    </row>
    <row r="155" spans="1:16" ht="18" customHeight="1" x14ac:dyDescent="0.15">
      <c r="A155" s="228"/>
      <c r="B155" s="181" t="s">
        <v>117</v>
      </c>
      <c r="C155" s="11" t="s">
        <v>310</v>
      </c>
      <c r="D155" s="44">
        <v>75</v>
      </c>
      <c r="E155" s="28">
        <v>1</v>
      </c>
      <c r="F155" s="28">
        <v>0</v>
      </c>
      <c r="G155" s="28">
        <v>0</v>
      </c>
      <c r="H155" s="28">
        <f t="shared" si="36"/>
        <v>76</v>
      </c>
      <c r="I155" s="33">
        <v>143</v>
      </c>
      <c r="J155" s="28">
        <v>0</v>
      </c>
      <c r="K155" s="112">
        <f t="shared" si="33"/>
        <v>143</v>
      </c>
      <c r="L155" s="33">
        <v>270</v>
      </c>
      <c r="M155" s="28">
        <v>0</v>
      </c>
      <c r="N155" s="112">
        <f t="shared" si="34"/>
        <v>270</v>
      </c>
      <c r="O155" s="130">
        <f t="shared" si="35"/>
        <v>219</v>
      </c>
      <c r="P155" s="44"/>
    </row>
    <row r="156" spans="1:16" ht="18" customHeight="1" x14ac:dyDescent="0.15">
      <c r="A156" s="228"/>
      <c r="B156" s="181" t="s">
        <v>117</v>
      </c>
      <c r="C156" s="11" t="s">
        <v>311</v>
      </c>
      <c r="D156" s="44">
        <v>119</v>
      </c>
      <c r="E156" s="28">
        <v>5</v>
      </c>
      <c r="F156" s="28">
        <v>0</v>
      </c>
      <c r="G156" s="28">
        <v>0</v>
      </c>
      <c r="H156" s="28">
        <f t="shared" si="36"/>
        <v>124</v>
      </c>
      <c r="I156" s="33">
        <v>184</v>
      </c>
      <c r="J156" s="28">
        <v>0</v>
      </c>
      <c r="K156" s="112">
        <f t="shared" si="33"/>
        <v>184</v>
      </c>
      <c r="L156" s="33">
        <v>680</v>
      </c>
      <c r="M156" s="28">
        <v>0</v>
      </c>
      <c r="N156" s="112">
        <f t="shared" si="34"/>
        <v>680</v>
      </c>
      <c r="O156" s="130">
        <f t="shared" si="35"/>
        <v>308</v>
      </c>
      <c r="P156" s="44"/>
    </row>
    <row r="157" spans="1:16" ht="18" customHeight="1" x14ac:dyDescent="0.15">
      <c r="A157" s="228"/>
      <c r="B157" s="181" t="s">
        <v>117</v>
      </c>
      <c r="C157" s="11" t="s">
        <v>312</v>
      </c>
      <c r="D157" s="44">
        <v>3</v>
      </c>
      <c r="E157" s="28">
        <v>1</v>
      </c>
      <c r="F157" s="28">
        <v>0</v>
      </c>
      <c r="G157" s="28">
        <v>0</v>
      </c>
      <c r="H157" s="28">
        <f t="shared" si="36"/>
        <v>4</v>
      </c>
      <c r="I157" s="33">
        <v>108</v>
      </c>
      <c r="J157" s="28">
        <v>0</v>
      </c>
      <c r="K157" s="112">
        <f t="shared" si="33"/>
        <v>108</v>
      </c>
      <c r="L157" s="33">
        <v>250</v>
      </c>
      <c r="M157" s="28">
        <v>0</v>
      </c>
      <c r="N157" s="112">
        <f t="shared" si="34"/>
        <v>250</v>
      </c>
      <c r="O157" s="130">
        <f t="shared" si="35"/>
        <v>112</v>
      </c>
      <c r="P157" s="44"/>
    </row>
    <row r="158" spans="1:16" ht="18" customHeight="1" x14ac:dyDescent="0.15">
      <c r="A158" s="229"/>
      <c r="B158" s="15" t="s">
        <v>119</v>
      </c>
      <c r="C158" s="16" t="s">
        <v>145</v>
      </c>
      <c r="D158" s="142">
        <f>SUM(D145:D157)</f>
        <v>1406</v>
      </c>
      <c r="E158" s="141">
        <f t="shared" ref="E158:O158" si="37">SUM(E145:E157)</f>
        <v>56</v>
      </c>
      <c r="F158" s="141">
        <f t="shared" si="37"/>
        <v>1</v>
      </c>
      <c r="G158" s="141">
        <f t="shared" si="37"/>
        <v>15</v>
      </c>
      <c r="H158" s="141">
        <f t="shared" si="37"/>
        <v>1478</v>
      </c>
      <c r="I158" s="150">
        <f t="shared" si="37"/>
        <v>5074</v>
      </c>
      <c r="J158" s="141">
        <f t="shared" si="37"/>
        <v>41</v>
      </c>
      <c r="K158" s="151">
        <f t="shared" si="37"/>
        <v>5115</v>
      </c>
      <c r="L158" s="150">
        <f t="shared" si="37"/>
        <v>7531</v>
      </c>
      <c r="M158" s="141">
        <f t="shared" si="37"/>
        <v>120</v>
      </c>
      <c r="N158" s="151">
        <f t="shared" si="37"/>
        <v>7651</v>
      </c>
      <c r="O158" s="145">
        <f t="shared" si="37"/>
        <v>6593</v>
      </c>
      <c r="P158" s="130"/>
    </row>
    <row r="159" spans="1:16" ht="18" customHeight="1" x14ac:dyDescent="0.15">
      <c r="A159" s="225" t="s">
        <v>170</v>
      </c>
      <c r="B159" s="186" t="s">
        <v>117</v>
      </c>
      <c r="C159" s="11" t="s">
        <v>313</v>
      </c>
      <c r="D159" s="44">
        <v>70</v>
      </c>
      <c r="E159" s="28">
        <v>1</v>
      </c>
      <c r="F159" s="28">
        <v>0</v>
      </c>
      <c r="G159" s="28">
        <v>7</v>
      </c>
      <c r="H159" s="28">
        <f>+D159+E159+F159+G159</f>
        <v>78</v>
      </c>
      <c r="I159" s="33">
        <v>2416</v>
      </c>
      <c r="J159" s="28">
        <v>23</v>
      </c>
      <c r="K159" s="112">
        <f t="shared" ref="K159:K172" si="38">+I159+J159</f>
        <v>2439</v>
      </c>
      <c r="L159" s="33">
        <v>3044</v>
      </c>
      <c r="M159" s="28">
        <v>31</v>
      </c>
      <c r="N159" s="112">
        <f t="shared" ref="N159:N172" si="39">+L159+M159</f>
        <v>3075</v>
      </c>
      <c r="O159" s="130">
        <f t="shared" ref="O159:O172" si="40">+H159+K159</f>
        <v>2517</v>
      </c>
      <c r="P159" s="44"/>
    </row>
    <row r="160" spans="1:16" ht="18" customHeight="1" x14ac:dyDescent="0.15">
      <c r="A160" s="228"/>
      <c r="B160" s="181" t="s">
        <v>117</v>
      </c>
      <c r="C160" s="11" t="s">
        <v>314</v>
      </c>
      <c r="D160" s="44">
        <v>0</v>
      </c>
      <c r="E160" s="28">
        <v>0</v>
      </c>
      <c r="F160" s="28">
        <v>0</v>
      </c>
      <c r="G160" s="28">
        <v>0</v>
      </c>
      <c r="H160" s="28">
        <f t="shared" ref="H160:H172" si="41">+D160+E160+F160+G160</f>
        <v>0</v>
      </c>
      <c r="I160" s="33">
        <v>110</v>
      </c>
      <c r="J160" s="28">
        <v>0</v>
      </c>
      <c r="K160" s="112">
        <f t="shared" si="38"/>
        <v>110</v>
      </c>
      <c r="L160" s="33">
        <v>379</v>
      </c>
      <c r="M160" s="28">
        <v>0</v>
      </c>
      <c r="N160" s="112">
        <f t="shared" si="39"/>
        <v>379</v>
      </c>
      <c r="O160" s="130">
        <f t="shared" si="40"/>
        <v>110</v>
      </c>
      <c r="P160" s="44"/>
    </row>
    <row r="161" spans="1:16" ht="18" customHeight="1" x14ac:dyDescent="0.15">
      <c r="A161" s="228"/>
      <c r="B161" s="181" t="s">
        <v>117</v>
      </c>
      <c r="C161" s="11" t="s">
        <v>703</v>
      </c>
      <c r="D161" s="44">
        <v>4</v>
      </c>
      <c r="E161" s="28">
        <v>0</v>
      </c>
      <c r="F161" s="28">
        <v>0</v>
      </c>
      <c r="G161" s="28">
        <v>0</v>
      </c>
      <c r="H161" s="28">
        <f t="shared" si="41"/>
        <v>4</v>
      </c>
      <c r="I161" s="33">
        <v>149</v>
      </c>
      <c r="J161" s="28">
        <v>4</v>
      </c>
      <c r="K161" s="112">
        <f t="shared" si="38"/>
        <v>153</v>
      </c>
      <c r="L161" s="33">
        <v>402</v>
      </c>
      <c r="M161" s="28">
        <v>2</v>
      </c>
      <c r="N161" s="112">
        <f t="shared" si="39"/>
        <v>404</v>
      </c>
      <c r="O161" s="130">
        <f t="shared" si="40"/>
        <v>157</v>
      </c>
      <c r="P161" s="44"/>
    </row>
    <row r="162" spans="1:16" ht="18" customHeight="1" x14ac:dyDescent="0.15">
      <c r="A162" s="228"/>
      <c r="B162" s="181" t="s">
        <v>117</v>
      </c>
      <c r="C162" s="11" t="s">
        <v>315</v>
      </c>
      <c r="D162" s="44">
        <v>26</v>
      </c>
      <c r="E162" s="28">
        <v>6</v>
      </c>
      <c r="F162" s="28">
        <v>0</v>
      </c>
      <c r="G162" s="28">
        <v>0</v>
      </c>
      <c r="H162" s="28">
        <f t="shared" si="41"/>
        <v>32</v>
      </c>
      <c r="I162" s="33">
        <v>145</v>
      </c>
      <c r="J162" s="28">
        <v>0</v>
      </c>
      <c r="K162" s="112">
        <f t="shared" si="38"/>
        <v>145</v>
      </c>
      <c r="L162" s="33">
        <v>253</v>
      </c>
      <c r="M162" s="28">
        <v>0</v>
      </c>
      <c r="N162" s="112">
        <f t="shared" si="39"/>
        <v>253</v>
      </c>
      <c r="O162" s="130">
        <f t="shared" si="40"/>
        <v>177</v>
      </c>
      <c r="P162" s="44"/>
    </row>
    <row r="163" spans="1:16" ht="18" customHeight="1" x14ac:dyDescent="0.15">
      <c r="A163" s="228"/>
      <c r="B163" s="181" t="s">
        <v>117</v>
      </c>
      <c r="C163" s="11" t="s">
        <v>316</v>
      </c>
      <c r="D163" s="44">
        <v>68</v>
      </c>
      <c r="E163" s="28">
        <v>9</v>
      </c>
      <c r="F163" s="28">
        <v>0</v>
      </c>
      <c r="G163" s="28">
        <v>5</v>
      </c>
      <c r="H163" s="28">
        <f t="shared" si="41"/>
        <v>82</v>
      </c>
      <c r="I163" s="33">
        <v>2150</v>
      </c>
      <c r="J163" s="28">
        <v>0</v>
      </c>
      <c r="K163" s="112">
        <f t="shared" si="38"/>
        <v>2150</v>
      </c>
      <c r="L163" s="33">
        <v>4726</v>
      </c>
      <c r="M163" s="28">
        <v>0</v>
      </c>
      <c r="N163" s="112">
        <f t="shared" si="39"/>
        <v>4726</v>
      </c>
      <c r="O163" s="130">
        <f t="shared" si="40"/>
        <v>2232</v>
      </c>
      <c r="P163" s="44"/>
    </row>
    <row r="164" spans="1:16" ht="18" customHeight="1" x14ac:dyDescent="0.15">
      <c r="A164" s="228"/>
      <c r="B164" s="182" t="s">
        <v>117</v>
      </c>
      <c r="C164" s="12" t="s">
        <v>317</v>
      </c>
      <c r="D164" s="52">
        <v>8</v>
      </c>
      <c r="E164" s="29">
        <v>2</v>
      </c>
      <c r="F164" s="29">
        <v>0</v>
      </c>
      <c r="G164" s="29">
        <v>0</v>
      </c>
      <c r="H164" s="29">
        <f t="shared" si="41"/>
        <v>10</v>
      </c>
      <c r="I164" s="32">
        <v>288</v>
      </c>
      <c r="J164" s="29">
        <v>0</v>
      </c>
      <c r="K164" s="136">
        <f t="shared" si="38"/>
        <v>288</v>
      </c>
      <c r="L164" s="32">
        <v>465</v>
      </c>
      <c r="M164" s="29">
        <v>0</v>
      </c>
      <c r="N164" s="136">
        <f t="shared" si="39"/>
        <v>465</v>
      </c>
      <c r="O164" s="137">
        <f t="shared" si="40"/>
        <v>298</v>
      </c>
      <c r="P164" s="44"/>
    </row>
    <row r="165" spans="1:16" ht="18" customHeight="1" x14ac:dyDescent="0.15">
      <c r="A165" s="228"/>
      <c r="B165" s="181" t="s">
        <v>117</v>
      </c>
      <c r="C165" s="11" t="s">
        <v>318</v>
      </c>
      <c r="D165" s="44">
        <v>11</v>
      </c>
      <c r="E165" s="28">
        <v>0</v>
      </c>
      <c r="F165" s="28">
        <v>0</v>
      </c>
      <c r="G165" s="28">
        <v>1</v>
      </c>
      <c r="H165" s="28">
        <f t="shared" si="41"/>
        <v>12</v>
      </c>
      <c r="I165" s="33">
        <v>58</v>
      </c>
      <c r="J165" s="28">
        <v>0</v>
      </c>
      <c r="K165" s="112">
        <f t="shared" si="38"/>
        <v>58</v>
      </c>
      <c r="L165" s="33">
        <v>92</v>
      </c>
      <c r="M165" s="28">
        <v>0</v>
      </c>
      <c r="N165" s="112">
        <f t="shared" si="39"/>
        <v>92</v>
      </c>
      <c r="O165" s="130">
        <f t="shared" si="40"/>
        <v>70</v>
      </c>
      <c r="P165" s="44"/>
    </row>
    <row r="166" spans="1:16" ht="18" customHeight="1" x14ac:dyDescent="0.15">
      <c r="A166" s="228"/>
      <c r="B166" s="181" t="s">
        <v>117</v>
      </c>
      <c r="C166" s="11" t="s">
        <v>319</v>
      </c>
      <c r="D166" s="44">
        <v>9</v>
      </c>
      <c r="E166" s="28">
        <v>3</v>
      </c>
      <c r="F166" s="28">
        <v>0</v>
      </c>
      <c r="G166" s="28">
        <v>0</v>
      </c>
      <c r="H166" s="28">
        <f t="shared" si="41"/>
        <v>12</v>
      </c>
      <c r="I166" s="33">
        <v>0</v>
      </c>
      <c r="J166" s="28">
        <v>0</v>
      </c>
      <c r="K166" s="112">
        <f t="shared" si="38"/>
        <v>0</v>
      </c>
      <c r="L166" s="33">
        <v>0</v>
      </c>
      <c r="M166" s="28">
        <v>0</v>
      </c>
      <c r="N166" s="112">
        <f t="shared" si="39"/>
        <v>0</v>
      </c>
      <c r="O166" s="130">
        <f t="shared" si="40"/>
        <v>12</v>
      </c>
      <c r="P166" s="44"/>
    </row>
    <row r="167" spans="1:16" ht="18" customHeight="1" x14ac:dyDescent="0.15">
      <c r="A167" s="228"/>
      <c r="B167" s="181" t="s">
        <v>117</v>
      </c>
      <c r="C167" s="11" t="s">
        <v>320</v>
      </c>
      <c r="D167" s="44">
        <v>5</v>
      </c>
      <c r="E167" s="28">
        <v>1</v>
      </c>
      <c r="F167" s="28">
        <v>0</v>
      </c>
      <c r="G167" s="28">
        <v>0</v>
      </c>
      <c r="H167" s="28">
        <f t="shared" si="41"/>
        <v>6</v>
      </c>
      <c r="I167" s="33">
        <v>267</v>
      </c>
      <c r="J167" s="28">
        <v>0</v>
      </c>
      <c r="K167" s="112">
        <f t="shared" si="38"/>
        <v>267</v>
      </c>
      <c r="L167" s="33">
        <v>497</v>
      </c>
      <c r="M167" s="28">
        <v>0</v>
      </c>
      <c r="N167" s="112">
        <f t="shared" si="39"/>
        <v>497</v>
      </c>
      <c r="O167" s="130">
        <f t="shared" si="40"/>
        <v>273</v>
      </c>
      <c r="P167" s="44"/>
    </row>
    <row r="168" spans="1:16" ht="18" customHeight="1" x14ac:dyDescent="0.15">
      <c r="A168" s="228"/>
      <c r="B168" s="183" t="s">
        <v>117</v>
      </c>
      <c r="C168" s="13" t="s">
        <v>321</v>
      </c>
      <c r="D168" s="53">
        <v>11</v>
      </c>
      <c r="E168" s="30">
        <v>0</v>
      </c>
      <c r="F168" s="30">
        <v>0</v>
      </c>
      <c r="G168" s="30">
        <v>0</v>
      </c>
      <c r="H168" s="30">
        <f t="shared" si="41"/>
        <v>11</v>
      </c>
      <c r="I168" s="31">
        <v>605</v>
      </c>
      <c r="J168" s="30">
        <v>3</v>
      </c>
      <c r="K168" s="138">
        <f t="shared" si="38"/>
        <v>608</v>
      </c>
      <c r="L168" s="31">
        <v>1014</v>
      </c>
      <c r="M168" s="30">
        <v>4</v>
      </c>
      <c r="N168" s="138">
        <f t="shared" si="39"/>
        <v>1018</v>
      </c>
      <c r="O168" s="139">
        <f t="shared" si="40"/>
        <v>619</v>
      </c>
      <c r="P168" s="44"/>
    </row>
    <row r="169" spans="1:16" ht="18" customHeight="1" x14ac:dyDescent="0.15">
      <c r="A169" s="228"/>
      <c r="B169" s="181" t="s">
        <v>117</v>
      </c>
      <c r="C169" s="11" t="s">
        <v>322</v>
      </c>
      <c r="D169" s="44">
        <v>48</v>
      </c>
      <c r="E169" s="28">
        <v>1</v>
      </c>
      <c r="F169" s="28">
        <v>0</v>
      </c>
      <c r="G169" s="28">
        <v>2</v>
      </c>
      <c r="H169" s="28">
        <f t="shared" si="41"/>
        <v>51</v>
      </c>
      <c r="I169" s="33">
        <v>297</v>
      </c>
      <c r="J169" s="28">
        <v>0</v>
      </c>
      <c r="K169" s="112">
        <f t="shared" si="38"/>
        <v>297</v>
      </c>
      <c r="L169" s="33">
        <v>365</v>
      </c>
      <c r="M169" s="28">
        <v>0</v>
      </c>
      <c r="N169" s="112">
        <f t="shared" si="39"/>
        <v>365</v>
      </c>
      <c r="O169" s="130">
        <f t="shared" si="40"/>
        <v>348</v>
      </c>
      <c r="P169" s="44"/>
    </row>
    <row r="170" spans="1:16" ht="18" customHeight="1" x14ac:dyDescent="0.15">
      <c r="A170" s="228"/>
      <c r="B170" s="181" t="s">
        <v>117</v>
      </c>
      <c r="C170" s="11" t="s">
        <v>323</v>
      </c>
      <c r="D170" s="44">
        <v>4</v>
      </c>
      <c r="E170" s="28">
        <v>1</v>
      </c>
      <c r="F170" s="28">
        <v>0</v>
      </c>
      <c r="G170" s="28">
        <v>0</v>
      </c>
      <c r="H170" s="28">
        <f t="shared" si="41"/>
        <v>5</v>
      </c>
      <c r="I170" s="33">
        <v>0</v>
      </c>
      <c r="J170" s="28">
        <v>0</v>
      </c>
      <c r="K170" s="112">
        <f t="shared" si="38"/>
        <v>0</v>
      </c>
      <c r="L170" s="33">
        <v>0</v>
      </c>
      <c r="M170" s="28">
        <v>0</v>
      </c>
      <c r="N170" s="112">
        <f t="shared" si="39"/>
        <v>0</v>
      </c>
      <c r="O170" s="130">
        <f t="shared" si="40"/>
        <v>5</v>
      </c>
      <c r="P170" s="44"/>
    </row>
    <row r="171" spans="1:16" ht="18" customHeight="1" x14ac:dyDescent="0.15">
      <c r="A171" s="228"/>
      <c r="B171" s="181" t="s">
        <v>117</v>
      </c>
      <c r="C171" s="11" t="s">
        <v>324</v>
      </c>
      <c r="D171" s="44">
        <v>6</v>
      </c>
      <c r="E171" s="28">
        <v>0</v>
      </c>
      <c r="F171" s="28">
        <v>0</v>
      </c>
      <c r="G171" s="28">
        <v>4</v>
      </c>
      <c r="H171" s="28">
        <f t="shared" si="41"/>
        <v>10</v>
      </c>
      <c r="I171" s="33">
        <v>384</v>
      </c>
      <c r="J171" s="28">
        <v>0</v>
      </c>
      <c r="K171" s="112">
        <f t="shared" si="38"/>
        <v>384</v>
      </c>
      <c r="L171" s="33">
        <v>654</v>
      </c>
      <c r="M171" s="28">
        <v>0</v>
      </c>
      <c r="N171" s="112">
        <f t="shared" si="39"/>
        <v>654</v>
      </c>
      <c r="O171" s="130">
        <f t="shared" si="40"/>
        <v>394</v>
      </c>
      <c r="P171" s="44"/>
    </row>
    <row r="172" spans="1:16" ht="18" customHeight="1" x14ac:dyDescent="0.15">
      <c r="A172" s="228"/>
      <c r="B172" s="181" t="s">
        <v>117</v>
      </c>
      <c r="C172" s="11" t="s">
        <v>325</v>
      </c>
      <c r="D172" s="44">
        <v>54</v>
      </c>
      <c r="E172" s="28">
        <v>1</v>
      </c>
      <c r="F172" s="28">
        <v>0</v>
      </c>
      <c r="G172" s="28">
        <v>6</v>
      </c>
      <c r="H172" s="28">
        <f t="shared" si="41"/>
        <v>61</v>
      </c>
      <c r="I172" s="33">
        <v>453</v>
      </c>
      <c r="J172" s="28">
        <v>0</v>
      </c>
      <c r="K172" s="112">
        <f t="shared" si="38"/>
        <v>453</v>
      </c>
      <c r="L172" s="33">
        <v>1237</v>
      </c>
      <c r="M172" s="28">
        <v>0</v>
      </c>
      <c r="N172" s="112">
        <f t="shared" si="39"/>
        <v>1237</v>
      </c>
      <c r="O172" s="130">
        <f t="shared" si="40"/>
        <v>514</v>
      </c>
      <c r="P172" s="44"/>
    </row>
    <row r="173" spans="1:16" ht="18" customHeight="1" x14ac:dyDescent="0.15">
      <c r="A173" s="229"/>
      <c r="B173" s="15" t="s">
        <v>119</v>
      </c>
      <c r="C173" s="16" t="s">
        <v>145</v>
      </c>
      <c r="D173" s="142">
        <f>SUM(D159:D172)</f>
        <v>324</v>
      </c>
      <c r="E173" s="141">
        <f t="shared" ref="E173:O173" si="42">SUM(E159:E172)</f>
        <v>25</v>
      </c>
      <c r="F173" s="141">
        <f t="shared" si="42"/>
        <v>0</v>
      </c>
      <c r="G173" s="141">
        <f t="shared" si="42"/>
        <v>25</v>
      </c>
      <c r="H173" s="141">
        <f t="shared" si="42"/>
        <v>374</v>
      </c>
      <c r="I173" s="150">
        <f t="shared" si="42"/>
        <v>7322</v>
      </c>
      <c r="J173" s="141">
        <f t="shared" si="42"/>
        <v>30</v>
      </c>
      <c r="K173" s="151">
        <f t="shared" si="42"/>
        <v>7352</v>
      </c>
      <c r="L173" s="150">
        <f t="shared" si="42"/>
        <v>13128</v>
      </c>
      <c r="M173" s="141">
        <f t="shared" si="42"/>
        <v>37</v>
      </c>
      <c r="N173" s="151">
        <f t="shared" si="42"/>
        <v>13165</v>
      </c>
      <c r="O173" s="145">
        <f t="shared" si="42"/>
        <v>7726</v>
      </c>
      <c r="P173" s="130"/>
    </row>
    <row r="174" spans="1:16" ht="18" customHeight="1" x14ac:dyDescent="0.15">
      <c r="A174" s="253" t="s">
        <v>171</v>
      </c>
      <c r="B174" s="187" t="s">
        <v>117</v>
      </c>
      <c r="C174" s="18" t="s">
        <v>120</v>
      </c>
      <c r="D174" s="54">
        <v>60</v>
      </c>
      <c r="E174" s="40">
        <v>1</v>
      </c>
      <c r="F174" s="40">
        <v>0</v>
      </c>
      <c r="G174" s="40">
        <v>5</v>
      </c>
      <c r="H174" s="40">
        <f>+D174+E174+F174+G174</f>
        <v>66</v>
      </c>
      <c r="I174" s="38">
        <v>723</v>
      </c>
      <c r="J174" s="40">
        <v>6</v>
      </c>
      <c r="K174" s="146">
        <f t="shared" ref="K174:K196" si="43">+I174+J174</f>
        <v>729</v>
      </c>
      <c r="L174" s="38">
        <v>1192</v>
      </c>
      <c r="M174" s="40">
        <v>55</v>
      </c>
      <c r="N174" s="146">
        <f t="shared" ref="N174:N196" si="44">+L174+M174</f>
        <v>1247</v>
      </c>
      <c r="O174" s="155">
        <f t="shared" ref="O174:O196" si="45">+H174+K174</f>
        <v>795</v>
      </c>
      <c r="P174" s="44"/>
    </row>
    <row r="175" spans="1:16" ht="18" customHeight="1" x14ac:dyDescent="0.15">
      <c r="A175" s="254"/>
      <c r="B175" s="186" t="s">
        <v>117</v>
      </c>
      <c r="C175" s="11" t="s">
        <v>121</v>
      </c>
      <c r="D175" s="44">
        <v>55</v>
      </c>
      <c r="E175" s="28">
        <v>1</v>
      </c>
      <c r="F175" s="28">
        <v>0</v>
      </c>
      <c r="G175" s="28">
        <v>3</v>
      </c>
      <c r="H175" s="28">
        <f t="shared" ref="H175:H196" si="46">+D175+E175+F175+G175</f>
        <v>59</v>
      </c>
      <c r="I175" s="33">
        <v>1760</v>
      </c>
      <c r="J175" s="28">
        <v>33</v>
      </c>
      <c r="K175" s="112">
        <f t="shared" si="43"/>
        <v>1793</v>
      </c>
      <c r="L175" s="33">
        <v>3570</v>
      </c>
      <c r="M175" s="28">
        <v>90</v>
      </c>
      <c r="N175" s="112">
        <f t="shared" si="44"/>
        <v>3660</v>
      </c>
      <c r="O175" s="156">
        <f t="shared" si="45"/>
        <v>1852</v>
      </c>
      <c r="P175" s="44"/>
    </row>
    <row r="176" spans="1:16" ht="18" customHeight="1" x14ac:dyDescent="0.15">
      <c r="A176" s="254"/>
      <c r="B176" s="186" t="s">
        <v>117</v>
      </c>
      <c r="C176" s="11" t="s">
        <v>122</v>
      </c>
      <c r="D176" s="44">
        <v>7</v>
      </c>
      <c r="E176" s="28">
        <v>3</v>
      </c>
      <c r="F176" s="28">
        <v>0</v>
      </c>
      <c r="G176" s="28">
        <v>0</v>
      </c>
      <c r="H176" s="28">
        <f t="shared" si="46"/>
        <v>10</v>
      </c>
      <c r="I176" s="33">
        <v>63</v>
      </c>
      <c r="J176" s="28">
        <v>0</v>
      </c>
      <c r="K176" s="112">
        <f t="shared" si="43"/>
        <v>63</v>
      </c>
      <c r="L176" s="33">
        <v>70</v>
      </c>
      <c r="M176" s="28">
        <v>0</v>
      </c>
      <c r="N176" s="112">
        <f t="shared" si="44"/>
        <v>70</v>
      </c>
      <c r="O176" s="156">
        <f t="shared" si="45"/>
        <v>73</v>
      </c>
      <c r="P176" s="44"/>
    </row>
    <row r="177" spans="1:16" ht="18" customHeight="1" x14ac:dyDescent="0.15">
      <c r="A177" s="254"/>
      <c r="B177" s="186" t="s">
        <v>117</v>
      </c>
      <c r="C177" s="11" t="s">
        <v>123</v>
      </c>
      <c r="D177" s="44">
        <v>22</v>
      </c>
      <c r="E177" s="28">
        <v>0</v>
      </c>
      <c r="F177" s="28">
        <v>0</v>
      </c>
      <c r="G177" s="28">
        <v>1</v>
      </c>
      <c r="H177" s="28">
        <f t="shared" si="46"/>
        <v>23</v>
      </c>
      <c r="I177" s="33">
        <v>1795</v>
      </c>
      <c r="J177" s="28">
        <v>21</v>
      </c>
      <c r="K177" s="112">
        <f t="shared" si="43"/>
        <v>1816</v>
      </c>
      <c r="L177" s="33">
        <v>2671</v>
      </c>
      <c r="M177" s="28">
        <v>67</v>
      </c>
      <c r="N177" s="112">
        <f t="shared" si="44"/>
        <v>2738</v>
      </c>
      <c r="O177" s="156">
        <f t="shared" si="45"/>
        <v>1839</v>
      </c>
      <c r="P177" s="44"/>
    </row>
    <row r="178" spans="1:16" ht="18" customHeight="1" x14ac:dyDescent="0.15">
      <c r="A178" s="254"/>
      <c r="B178" s="186" t="s">
        <v>117</v>
      </c>
      <c r="C178" s="11" t="s">
        <v>124</v>
      </c>
      <c r="D178" s="44">
        <v>5</v>
      </c>
      <c r="E178" s="28">
        <v>1</v>
      </c>
      <c r="F178" s="28">
        <v>0</v>
      </c>
      <c r="G178" s="28">
        <v>0</v>
      </c>
      <c r="H178" s="28">
        <f t="shared" si="46"/>
        <v>6</v>
      </c>
      <c r="I178" s="33">
        <v>327</v>
      </c>
      <c r="J178" s="28">
        <v>10</v>
      </c>
      <c r="K178" s="112">
        <f t="shared" si="43"/>
        <v>337</v>
      </c>
      <c r="L178" s="33">
        <v>563</v>
      </c>
      <c r="M178" s="28">
        <v>45</v>
      </c>
      <c r="N178" s="112">
        <f t="shared" si="44"/>
        <v>608</v>
      </c>
      <c r="O178" s="156">
        <f t="shared" si="45"/>
        <v>343</v>
      </c>
      <c r="P178" s="44"/>
    </row>
    <row r="179" spans="1:16" ht="18" customHeight="1" x14ac:dyDescent="0.15">
      <c r="A179" s="254"/>
      <c r="B179" s="188" t="s">
        <v>117</v>
      </c>
      <c r="C179" s="12" t="s">
        <v>125</v>
      </c>
      <c r="D179" s="52">
        <v>31</v>
      </c>
      <c r="E179" s="29">
        <v>2</v>
      </c>
      <c r="F179" s="29">
        <v>0</v>
      </c>
      <c r="G179" s="29">
        <v>0</v>
      </c>
      <c r="H179" s="29">
        <f t="shared" si="46"/>
        <v>33</v>
      </c>
      <c r="I179" s="32">
        <v>861</v>
      </c>
      <c r="J179" s="29">
        <v>8</v>
      </c>
      <c r="K179" s="136">
        <f t="shared" si="43"/>
        <v>869</v>
      </c>
      <c r="L179" s="32">
        <v>1019</v>
      </c>
      <c r="M179" s="29">
        <v>26</v>
      </c>
      <c r="N179" s="136">
        <f t="shared" si="44"/>
        <v>1045</v>
      </c>
      <c r="O179" s="152">
        <f t="shared" si="45"/>
        <v>902</v>
      </c>
      <c r="P179" s="44"/>
    </row>
    <row r="180" spans="1:16" ht="18" customHeight="1" x14ac:dyDescent="0.15">
      <c r="A180" s="254"/>
      <c r="B180" s="186" t="s">
        <v>117</v>
      </c>
      <c r="C180" s="11" t="s">
        <v>126</v>
      </c>
      <c r="D180" s="44">
        <v>57</v>
      </c>
      <c r="E180" s="28">
        <v>2</v>
      </c>
      <c r="F180" s="28">
        <v>0</v>
      </c>
      <c r="G180" s="28">
        <v>0</v>
      </c>
      <c r="H180" s="28">
        <f t="shared" si="46"/>
        <v>59</v>
      </c>
      <c r="I180" s="33">
        <v>421</v>
      </c>
      <c r="J180" s="28">
        <v>0</v>
      </c>
      <c r="K180" s="112">
        <f t="shared" si="43"/>
        <v>421</v>
      </c>
      <c r="L180" s="33">
        <v>644</v>
      </c>
      <c r="M180" s="28">
        <v>0</v>
      </c>
      <c r="N180" s="112">
        <f t="shared" si="44"/>
        <v>644</v>
      </c>
      <c r="O180" s="156">
        <f t="shared" si="45"/>
        <v>480</v>
      </c>
      <c r="P180" s="44"/>
    </row>
    <row r="181" spans="1:16" ht="18" customHeight="1" x14ac:dyDescent="0.15">
      <c r="A181" s="254"/>
      <c r="B181" s="186" t="s">
        <v>117</v>
      </c>
      <c r="C181" s="11" t="s">
        <v>127</v>
      </c>
      <c r="D181" s="44">
        <v>27</v>
      </c>
      <c r="E181" s="28">
        <v>4</v>
      </c>
      <c r="F181" s="28">
        <v>0</v>
      </c>
      <c r="G181" s="28">
        <v>2</v>
      </c>
      <c r="H181" s="28">
        <f t="shared" si="46"/>
        <v>33</v>
      </c>
      <c r="I181" s="33">
        <v>492</v>
      </c>
      <c r="J181" s="28">
        <v>6</v>
      </c>
      <c r="K181" s="112">
        <f t="shared" si="43"/>
        <v>498</v>
      </c>
      <c r="L181" s="33">
        <v>591</v>
      </c>
      <c r="M181" s="28">
        <v>18</v>
      </c>
      <c r="N181" s="112">
        <f t="shared" si="44"/>
        <v>609</v>
      </c>
      <c r="O181" s="156">
        <f t="shared" si="45"/>
        <v>531</v>
      </c>
      <c r="P181" s="44"/>
    </row>
    <row r="182" spans="1:16" ht="18" customHeight="1" x14ac:dyDescent="0.15">
      <c r="A182" s="254"/>
      <c r="B182" s="186" t="s">
        <v>117</v>
      </c>
      <c r="C182" s="11" t="s">
        <v>128</v>
      </c>
      <c r="D182" s="44">
        <v>15</v>
      </c>
      <c r="E182" s="28">
        <v>1</v>
      </c>
      <c r="F182" s="28">
        <v>0</v>
      </c>
      <c r="G182" s="28">
        <v>0</v>
      </c>
      <c r="H182" s="28">
        <f t="shared" si="46"/>
        <v>16</v>
      </c>
      <c r="I182" s="33">
        <v>1240</v>
      </c>
      <c r="J182" s="28">
        <v>10</v>
      </c>
      <c r="K182" s="112">
        <f t="shared" si="43"/>
        <v>1250</v>
      </c>
      <c r="L182" s="33">
        <v>1333</v>
      </c>
      <c r="M182" s="28">
        <v>25</v>
      </c>
      <c r="N182" s="112">
        <f t="shared" si="44"/>
        <v>1358</v>
      </c>
      <c r="O182" s="156">
        <f t="shared" si="45"/>
        <v>1266</v>
      </c>
      <c r="P182" s="44"/>
    </row>
    <row r="183" spans="1:16" ht="18" customHeight="1" x14ac:dyDescent="0.15">
      <c r="A183" s="254"/>
      <c r="B183" s="189" t="s">
        <v>117</v>
      </c>
      <c r="C183" s="13" t="s">
        <v>129</v>
      </c>
      <c r="D183" s="53">
        <v>37</v>
      </c>
      <c r="E183" s="30">
        <v>7</v>
      </c>
      <c r="F183" s="30">
        <v>0</v>
      </c>
      <c r="G183" s="30">
        <v>3</v>
      </c>
      <c r="H183" s="30">
        <f t="shared" si="46"/>
        <v>47</v>
      </c>
      <c r="I183" s="31">
        <v>645</v>
      </c>
      <c r="J183" s="30">
        <v>0</v>
      </c>
      <c r="K183" s="138">
        <f t="shared" si="43"/>
        <v>645</v>
      </c>
      <c r="L183" s="31">
        <v>985</v>
      </c>
      <c r="M183" s="30">
        <v>0</v>
      </c>
      <c r="N183" s="138">
        <f t="shared" si="44"/>
        <v>985</v>
      </c>
      <c r="O183" s="140">
        <f t="shared" si="45"/>
        <v>692</v>
      </c>
      <c r="P183" s="44"/>
    </row>
    <row r="184" spans="1:16" ht="18" customHeight="1" x14ac:dyDescent="0.15">
      <c r="A184" s="254"/>
      <c r="B184" s="186" t="s">
        <v>117</v>
      </c>
      <c r="C184" s="11" t="s">
        <v>130</v>
      </c>
      <c r="D184" s="44">
        <v>112</v>
      </c>
      <c r="E184" s="28">
        <v>12</v>
      </c>
      <c r="F184" s="28">
        <v>0</v>
      </c>
      <c r="G184" s="28">
        <v>11</v>
      </c>
      <c r="H184" s="28">
        <f t="shared" si="46"/>
        <v>135</v>
      </c>
      <c r="I184" s="33">
        <v>747</v>
      </c>
      <c r="J184" s="28">
        <v>36</v>
      </c>
      <c r="K184" s="112">
        <f t="shared" si="43"/>
        <v>783</v>
      </c>
      <c r="L184" s="33">
        <v>1565</v>
      </c>
      <c r="M184" s="28">
        <v>66</v>
      </c>
      <c r="N184" s="112">
        <f t="shared" si="44"/>
        <v>1631</v>
      </c>
      <c r="O184" s="156">
        <f t="shared" si="45"/>
        <v>918</v>
      </c>
      <c r="P184" s="44"/>
    </row>
    <row r="185" spans="1:16" ht="18" customHeight="1" x14ac:dyDescent="0.15">
      <c r="A185" s="254"/>
      <c r="B185" s="186" t="s">
        <v>117</v>
      </c>
      <c r="C185" s="11" t="s">
        <v>131</v>
      </c>
      <c r="D185" s="44">
        <v>41</v>
      </c>
      <c r="E185" s="28">
        <v>4</v>
      </c>
      <c r="F185" s="28">
        <v>0</v>
      </c>
      <c r="G185" s="28">
        <v>6</v>
      </c>
      <c r="H185" s="28">
        <f t="shared" si="46"/>
        <v>51</v>
      </c>
      <c r="I185" s="33">
        <v>593</v>
      </c>
      <c r="J185" s="28">
        <v>6</v>
      </c>
      <c r="K185" s="112">
        <f t="shared" si="43"/>
        <v>599</v>
      </c>
      <c r="L185" s="33">
        <v>593</v>
      </c>
      <c r="M185" s="28">
        <v>30</v>
      </c>
      <c r="N185" s="112">
        <f t="shared" si="44"/>
        <v>623</v>
      </c>
      <c r="O185" s="156">
        <f t="shared" si="45"/>
        <v>650</v>
      </c>
      <c r="P185" s="44"/>
    </row>
    <row r="186" spans="1:16" ht="18" customHeight="1" x14ac:dyDescent="0.15">
      <c r="A186" s="254"/>
      <c r="B186" s="186" t="s">
        <v>117</v>
      </c>
      <c r="C186" s="11" t="s">
        <v>132</v>
      </c>
      <c r="D186" s="44">
        <v>58</v>
      </c>
      <c r="E186" s="28">
        <v>5</v>
      </c>
      <c r="F186" s="28">
        <v>0</v>
      </c>
      <c r="G186" s="28">
        <v>2</v>
      </c>
      <c r="H186" s="28">
        <f t="shared" si="46"/>
        <v>65</v>
      </c>
      <c r="I186" s="33">
        <v>366</v>
      </c>
      <c r="J186" s="28">
        <v>7</v>
      </c>
      <c r="K186" s="112">
        <f t="shared" si="43"/>
        <v>373</v>
      </c>
      <c r="L186" s="33">
        <v>375</v>
      </c>
      <c r="M186" s="28">
        <v>10</v>
      </c>
      <c r="N186" s="112">
        <f t="shared" si="44"/>
        <v>385</v>
      </c>
      <c r="O186" s="156">
        <f t="shared" si="45"/>
        <v>438</v>
      </c>
      <c r="P186" s="44"/>
    </row>
    <row r="187" spans="1:16" ht="18" customHeight="1" x14ac:dyDescent="0.15">
      <c r="A187" s="254"/>
      <c r="B187" s="186" t="s">
        <v>117</v>
      </c>
      <c r="C187" s="11" t="s">
        <v>133</v>
      </c>
      <c r="D187" s="44">
        <v>10</v>
      </c>
      <c r="E187" s="28">
        <v>1</v>
      </c>
      <c r="F187" s="28">
        <v>0</v>
      </c>
      <c r="G187" s="28">
        <v>0</v>
      </c>
      <c r="H187" s="28">
        <f t="shared" si="46"/>
        <v>11</v>
      </c>
      <c r="I187" s="33">
        <v>284</v>
      </c>
      <c r="J187" s="28">
        <v>5</v>
      </c>
      <c r="K187" s="112">
        <f t="shared" si="43"/>
        <v>289</v>
      </c>
      <c r="L187" s="33">
        <v>417</v>
      </c>
      <c r="M187" s="28">
        <v>28</v>
      </c>
      <c r="N187" s="112">
        <f t="shared" si="44"/>
        <v>445</v>
      </c>
      <c r="O187" s="156">
        <f t="shared" si="45"/>
        <v>300</v>
      </c>
      <c r="P187" s="44"/>
    </row>
    <row r="188" spans="1:16" ht="18" customHeight="1" x14ac:dyDescent="0.15">
      <c r="A188" s="254"/>
      <c r="B188" s="186" t="s">
        <v>117</v>
      </c>
      <c r="C188" s="11" t="s">
        <v>134</v>
      </c>
      <c r="D188" s="44">
        <v>2</v>
      </c>
      <c r="E188" s="28">
        <v>0</v>
      </c>
      <c r="F188" s="28">
        <v>0</v>
      </c>
      <c r="G188" s="28">
        <v>0</v>
      </c>
      <c r="H188" s="28">
        <f t="shared" si="46"/>
        <v>2</v>
      </c>
      <c r="I188" s="33">
        <v>169</v>
      </c>
      <c r="J188" s="28">
        <v>0</v>
      </c>
      <c r="K188" s="112">
        <f t="shared" si="43"/>
        <v>169</v>
      </c>
      <c r="L188" s="33">
        <v>239</v>
      </c>
      <c r="M188" s="28">
        <v>0</v>
      </c>
      <c r="N188" s="112">
        <f t="shared" si="44"/>
        <v>239</v>
      </c>
      <c r="O188" s="156">
        <f t="shared" si="45"/>
        <v>171</v>
      </c>
      <c r="P188" s="44"/>
    </row>
    <row r="189" spans="1:16" ht="18" customHeight="1" x14ac:dyDescent="0.15">
      <c r="A189" s="254"/>
      <c r="B189" s="188" t="s">
        <v>117</v>
      </c>
      <c r="C189" s="12" t="s">
        <v>135</v>
      </c>
      <c r="D189" s="52">
        <v>5</v>
      </c>
      <c r="E189" s="29">
        <v>0</v>
      </c>
      <c r="F189" s="29">
        <v>0</v>
      </c>
      <c r="G189" s="29">
        <v>0</v>
      </c>
      <c r="H189" s="29">
        <f t="shared" si="46"/>
        <v>5</v>
      </c>
      <c r="I189" s="32">
        <v>573</v>
      </c>
      <c r="J189" s="29">
        <v>0</v>
      </c>
      <c r="K189" s="136">
        <f t="shared" si="43"/>
        <v>573</v>
      </c>
      <c r="L189" s="32">
        <v>1669</v>
      </c>
      <c r="M189" s="29">
        <v>0</v>
      </c>
      <c r="N189" s="136">
        <f t="shared" si="44"/>
        <v>1669</v>
      </c>
      <c r="O189" s="152">
        <f t="shared" si="45"/>
        <v>578</v>
      </c>
      <c r="P189" s="44"/>
    </row>
    <row r="190" spans="1:16" ht="18" customHeight="1" x14ac:dyDescent="0.15">
      <c r="A190" s="254"/>
      <c r="B190" s="186" t="s">
        <v>117</v>
      </c>
      <c r="C190" s="11" t="s">
        <v>136</v>
      </c>
      <c r="D190" s="44">
        <v>13</v>
      </c>
      <c r="E190" s="28">
        <v>1</v>
      </c>
      <c r="F190" s="28">
        <v>0</v>
      </c>
      <c r="G190" s="28">
        <v>0</v>
      </c>
      <c r="H190" s="28">
        <f t="shared" si="46"/>
        <v>14</v>
      </c>
      <c r="I190" s="33">
        <v>1505</v>
      </c>
      <c r="J190" s="28">
        <v>27</v>
      </c>
      <c r="K190" s="112">
        <f t="shared" si="43"/>
        <v>1532</v>
      </c>
      <c r="L190" s="33">
        <v>3816</v>
      </c>
      <c r="M190" s="28">
        <v>46</v>
      </c>
      <c r="N190" s="112">
        <f t="shared" si="44"/>
        <v>3862</v>
      </c>
      <c r="O190" s="156">
        <f t="shared" si="45"/>
        <v>1546</v>
      </c>
      <c r="P190" s="44"/>
    </row>
    <row r="191" spans="1:16" ht="18" customHeight="1" x14ac:dyDescent="0.15">
      <c r="A191" s="254"/>
      <c r="B191" s="186" t="s">
        <v>117</v>
      </c>
      <c r="C191" s="11" t="s">
        <v>137</v>
      </c>
      <c r="D191" s="44">
        <v>18</v>
      </c>
      <c r="E191" s="28">
        <v>4</v>
      </c>
      <c r="F191" s="28">
        <v>0</v>
      </c>
      <c r="G191" s="28">
        <v>0</v>
      </c>
      <c r="H191" s="28">
        <f t="shared" si="46"/>
        <v>22</v>
      </c>
      <c r="I191" s="33">
        <v>161</v>
      </c>
      <c r="J191" s="28">
        <v>2</v>
      </c>
      <c r="K191" s="112">
        <f t="shared" si="43"/>
        <v>163</v>
      </c>
      <c r="L191" s="33">
        <v>238</v>
      </c>
      <c r="M191" s="28">
        <v>10</v>
      </c>
      <c r="N191" s="112">
        <f t="shared" si="44"/>
        <v>248</v>
      </c>
      <c r="O191" s="156">
        <f t="shared" si="45"/>
        <v>185</v>
      </c>
      <c r="P191" s="44"/>
    </row>
    <row r="192" spans="1:16" ht="18" customHeight="1" x14ac:dyDescent="0.15">
      <c r="A192" s="254"/>
      <c r="B192" s="186" t="s">
        <v>117</v>
      </c>
      <c r="C192" s="11" t="s">
        <v>138</v>
      </c>
      <c r="D192" s="44">
        <v>0</v>
      </c>
      <c r="E192" s="28">
        <v>0</v>
      </c>
      <c r="F192" s="28">
        <v>0</v>
      </c>
      <c r="G192" s="28">
        <v>0</v>
      </c>
      <c r="H192" s="112">
        <f t="shared" si="46"/>
        <v>0</v>
      </c>
      <c r="I192" s="33">
        <v>32</v>
      </c>
      <c r="J192" s="28">
        <v>3</v>
      </c>
      <c r="K192" s="112">
        <f t="shared" si="43"/>
        <v>35</v>
      </c>
      <c r="L192" s="33">
        <v>190</v>
      </c>
      <c r="M192" s="28">
        <v>10</v>
      </c>
      <c r="N192" s="112">
        <f t="shared" si="44"/>
        <v>200</v>
      </c>
      <c r="O192" s="156">
        <f t="shared" si="45"/>
        <v>35</v>
      </c>
      <c r="P192" s="44"/>
    </row>
    <row r="193" spans="1:16" ht="18" customHeight="1" x14ac:dyDescent="0.15">
      <c r="A193" s="254"/>
      <c r="B193" s="192" t="s">
        <v>117</v>
      </c>
      <c r="C193" s="11" t="s">
        <v>139</v>
      </c>
      <c r="D193" s="44">
        <v>1</v>
      </c>
      <c r="E193" s="28">
        <v>0</v>
      </c>
      <c r="F193" s="28">
        <v>0</v>
      </c>
      <c r="G193" s="28">
        <v>0</v>
      </c>
      <c r="H193" s="28">
        <f t="shared" si="46"/>
        <v>1</v>
      </c>
      <c r="I193" s="33">
        <v>60</v>
      </c>
      <c r="J193" s="28">
        <v>0</v>
      </c>
      <c r="K193" s="112">
        <f t="shared" si="43"/>
        <v>60</v>
      </c>
      <c r="L193" s="33">
        <v>375</v>
      </c>
      <c r="M193" s="28">
        <v>0</v>
      </c>
      <c r="N193" s="112">
        <f t="shared" si="44"/>
        <v>375</v>
      </c>
      <c r="O193" s="156">
        <f t="shared" si="45"/>
        <v>61</v>
      </c>
      <c r="P193" s="44"/>
    </row>
    <row r="194" spans="1:16" ht="18" customHeight="1" x14ac:dyDescent="0.15">
      <c r="A194" s="254"/>
      <c r="B194" s="188"/>
      <c r="C194" s="12" t="s">
        <v>140</v>
      </c>
      <c r="D194" s="52">
        <v>6</v>
      </c>
      <c r="E194" s="29">
        <v>0</v>
      </c>
      <c r="F194" s="29">
        <v>0</v>
      </c>
      <c r="G194" s="29">
        <v>0</v>
      </c>
      <c r="H194" s="29">
        <f t="shared" si="46"/>
        <v>6</v>
      </c>
      <c r="I194" s="32">
        <v>0</v>
      </c>
      <c r="J194" s="29">
        <v>0</v>
      </c>
      <c r="K194" s="136">
        <f t="shared" si="43"/>
        <v>0</v>
      </c>
      <c r="L194" s="32">
        <v>0</v>
      </c>
      <c r="M194" s="29">
        <v>0</v>
      </c>
      <c r="N194" s="136">
        <f t="shared" si="44"/>
        <v>0</v>
      </c>
      <c r="O194" s="152">
        <f t="shared" si="45"/>
        <v>6</v>
      </c>
      <c r="P194" s="44"/>
    </row>
    <row r="195" spans="1:16" ht="18" customHeight="1" x14ac:dyDescent="0.15">
      <c r="A195" s="254"/>
      <c r="B195" s="186"/>
      <c r="C195" s="11" t="s">
        <v>141</v>
      </c>
      <c r="D195" s="44">
        <v>2</v>
      </c>
      <c r="E195" s="28">
        <v>0</v>
      </c>
      <c r="F195" s="28">
        <v>0</v>
      </c>
      <c r="G195" s="28">
        <v>0</v>
      </c>
      <c r="H195" s="28">
        <f t="shared" si="46"/>
        <v>2</v>
      </c>
      <c r="I195" s="33">
        <v>0</v>
      </c>
      <c r="J195" s="28">
        <v>0</v>
      </c>
      <c r="K195" s="112">
        <f t="shared" si="43"/>
        <v>0</v>
      </c>
      <c r="L195" s="33">
        <v>0</v>
      </c>
      <c r="M195" s="28">
        <v>0</v>
      </c>
      <c r="N195" s="112">
        <f t="shared" si="44"/>
        <v>0</v>
      </c>
      <c r="O195" s="156">
        <f t="shared" si="45"/>
        <v>2</v>
      </c>
      <c r="P195" s="44"/>
    </row>
    <row r="196" spans="1:16" ht="18" customHeight="1" x14ac:dyDescent="0.15">
      <c r="A196" s="255"/>
      <c r="B196" s="196" t="s">
        <v>117</v>
      </c>
      <c r="C196" s="14" t="s">
        <v>142</v>
      </c>
      <c r="D196" s="55">
        <v>0</v>
      </c>
      <c r="E196" s="41">
        <v>0</v>
      </c>
      <c r="F196" s="41">
        <v>0</v>
      </c>
      <c r="G196" s="41">
        <v>0</v>
      </c>
      <c r="H196" s="41">
        <f t="shared" si="46"/>
        <v>0</v>
      </c>
      <c r="I196" s="34">
        <v>26</v>
      </c>
      <c r="J196" s="41">
        <v>0</v>
      </c>
      <c r="K196" s="148">
        <f t="shared" si="43"/>
        <v>26</v>
      </c>
      <c r="L196" s="34">
        <v>80</v>
      </c>
      <c r="M196" s="41">
        <v>0</v>
      </c>
      <c r="N196" s="148">
        <f t="shared" si="44"/>
        <v>80</v>
      </c>
      <c r="O196" s="157">
        <f t="shared" si="45"/>
        <v>26</v>
      </c>
      <c r="P196" s="44"/>
    </row>
    <row r="197" spans="1:16" ht="9" customHeight="1" x14ac:dyDescent="0.2">
      <c r="A197" s="37" t="s">
        <v>145</v>
      </c>
      <c r="B197" s="37"/>
      <c r="C197" s="3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8"/>
      <c r="P197" s="77"/>
    </row>
    <row r="198" spans="1:16" ht="31.5" customHeight="1" x14ac:dyDescent="0.15">
      <c r="A198" s="213" t="s">
        <v>5</v>
      </c>
      <c r="B198" s="214"/>
      <c r="C198" s="215"/>
      <c r="D198" s="210" t="s">
        <v>201</v>
      </c>
      <c r="E198" s="211"/>
      <c r="F198" s="211"/>
      <c r="G198" s="211"/>
      <c r="H198" s="212"/>
      <c r="I198" s="219" t="s">
        <v>202</v>
      </c>
      <c r="J198" s="220"/>
      <c r="K198" s="221"/>
      <c r="L198" s="219" t="s">
        <v>203</v>
      </c>
      <c r="M198" s="220"/>
      <c r="N198" s="221"/>
      <c r="O198" s="58" t="s">
        <v>204</v>
      </c>
      <c r="P198" s="81"/>
    </row>
    <row r="199" spans="1:16" ht="32.25" customHeight="1" x14ac:dyDescent="0.15">
      <c r="A199" s="216"/>
      <c r="B199" s="217"/>
      <c r="C199" s="218"/>
      <c r="D199" s="59" t="s">
        <v>205</v>
      </c>
      <c r="E199" s="7" t="s">
        <v>728</v>
      </c>
      <c r="F199" s="7" t="s">
        <v>727</v>
      </c>
      <c r="G199" s="60" t="s">
        <v>207</v>
      </c>
      <c r="H199" s="61" t="s">
        <v>208</v>
      </c>
      <c r="I199" s="62" t="s">
        <v>205</v>
      </c>
      <c r="J199" s="60" t="s">
        <v>206</v>
      </c>
      <c r="K199" s="63" t="s">
        <v>208</v>
      </c>
      <c r="L199" s="62" t="s">
        <v>205</v>
      </c>
      <c r="M199" s="60" t="s">
        <v>206</v>
      </c>
      <c r="N199" s="63" t="s">
        <v>208</v>
      </c>
      <c r="O199" s="64" t="s">
        <v>208</v>
      </c>
      <c r="P199" s="82"/>
    </row>
    <row r="200" spans="1:16" ht="18" customHeight="1" x14ac:dyDescent="0.15">
      <c r="A200" s="225" t="s">
        <v>31</v>
      </c>
      <c r="B200" s="186"/>
      <c r="C200" s="11" t="s">
        <v>715</v>
      </c>
      <c r="D200" s="44">
        <v>7</v>
      </c>
      <c r="E200" s="28">
        <v>0</v>
      </c>
      <c r="F200" s="28">
        <v>0</v>
      </c>
      <c r="G200" s="28">
        <v>1</v>
      </c>
      <c r="H200" s="28">
        <f>+D200+E200+F200+G200</f>
        <v>8</v>
      </c>
      <c r="I200" s="33">
        <v>0</v>
      </c>
      <c r="J200" s="28">
        <v>0</v>
      </c>
      <c r="K200" s="112">
        <f>+I200+J200</f>
        <v>0</v>
      </c>
      <c r="L200" s="33">
        <v>0</v>
      </c>
      <c r="M200" s="28">
        <v>0</v>
      </c>
      <c r="N200" s="112">
        <f>+L200+M200</f>
        <v>0</v>
      </c>
      <c r="O200" s="130">
        <f>+H200+K200</f>
        <v>8</v>
      </c>
      <c r="P200" s="44"/>
    </row>
    <row r="201" spans="1:16" ht="18" customHeight="1" x14ac:dyDescent="0.15">
      <c r="A201" s="226"/>
      <c r="B201" s="186"/>
      <c r="C201" s="11" t="s">
        <v>143</v>
      </c>
      <c r="D201" s="44">
        <v>0</v>
      </c>
      <c r="E201" s="28">
        <v>0</v>
      </c>
      <c r="F201" s="28">
        <v>0</v>
      </c>
      <c r="G201" s="28">
        <v>0</v>
      </c>
      <c r="H201" s="28">
        <f t="shared" ref="H201:H203" si="47">+D201+E201+F201+G201</f>
        <v>0</v>
      </c>
      <c r="I201" s="33">
        <v>0</v>
      </c>
      <c r="J201" s="28">
        <v>0</v>
      </c>
      <c r="K201" s="112">
        <f>+I201+J201</f>
        <v>0</v>
      </c>
      <c r="L201" s="33">
        <v>0</v>
      </c>
      <c r="M201" s="28">
        <v>0</v>
      </c>
      <c r="N201" s="112">
        <f>+L201+M201</f>
        <v>0</v>
      </c>
      <c r="O201" s="130">
        <f>+H201+K201</f>
        <v>0</v>
      </c>
      <c r="P201" s="44"/>
    </row>
    <row r="202" spans="1:16" ht="18" customHeight="1" x14ac:dyDescent="0.15">
      <c r="A202" s="226"/>
      <c r="B202" s="188"/>
      <c r="C202" s="12" t="s">
        <v>144</v>
      </c>
      <c r="D202" s="52">
        <v>23</v>
      </c>
      <c r="E202" s="29">
        <v>0</v>
      </c>
      <c r="F202" s="29">
        <v>0</v>
      </c>
      <c r="G202" s="29">
        <v>0</v>
      </c>
      <c r="H202" s="29">
        <f t="shared" si="47"/>
        <v>23</v>
      </c>
      <c r="I202" s="32">
        <v>0</v>
      </c>
      <c r="J202" s="29">
        <v>0</v>
      </c>
      <c r="K202" s="136">
        <f>+I202+J202</f>
        <v>0</v>
      </c>
      <c r="L202" s="32">
        <v>0</v>
      </c>
      <c r="M202" s="29">
        <v>0</v>
      </c>
      <c r="N202" s="136">
        <f>+L202+M202</f>
        <v>0</v>
      </c>
      <c r="O202" s="152">
        <f>+H202+K202</f>
        <v>23</v>
      </c>
      <c r="P202" s="44"/>
    </row>
    <row r="203" spans="1:16" ht="33" customHeight="1" x14ac:dyDescent="0.15">
      <c r="A203" s="226"/>
      <c r="B203" s="186"/>
      <c r="C203" s="19" t="s">
        <v>716</v>
      </c>
      <c r="D203" s="44">
        <v>2</v>
      </c>
      <c r="E203" s="28">
        <v>0</v>
      </c>
      <c r="F203" s="28">
        <v>0</v>
      </c>
      <c r="G203" s="28">
        <v>0</v>
      </c>
      <c r="H203" s="28">
        <f t="shared" si="47"/>
        <v>2</v>
      </c>
      <c r="I203" s="33">
        <v>0</v>
      </c>
      <c r="J203" s="28">
        <v>0</v>
      </c>
      <c r="K203" s="112">
        <f>+I203+J203</f>
        <v>0</v>
      </c>
      <c r="L203" s="33">
        <v>0</v>
      </c>
      <c r="M203" s="28">
        <v>0</v>
      </c>
      <c r="N203" s="112">
        <f>+L203+M203</f>
        <v>0</v>
      </c>
      <c r="O203" s="130">
        <f>+H203+K203</f>
        <v>2</v>
      </c>
      <c r="P203" s="44"/>
    </row>
    <row r="204" spans="1:16" ht="21" customHeight="1" x14ac:dyDescent="0.15">
      <c r="A204" s="227"/>
      <c r="B204" s="197" t="s">
        <v>729</v>
      </c>
      <c r="C204" s="16" t="s">
        <v>145</v>
      </c>
      <c r="D204" s="143">
        <f>SUM(D174:D196,D200:D203)</f>
        <v>616</v>
      </c>
      <c r="E204" s="141">
        <f t="shared" ref="E204:O204" si="48">SUM(E174:E196,E200:E203)</f>
        <v>49</v>
      </c>
      <c r="F204" s="141">
        <f t="shared" si="48"/>
        <v>0</v>
      </c>
      <c r="G204" s="141">
        <f t="shared" si="48"/>
        <v>34</v>
      </c>
      <c r="H204" s="141">
        <f t="shared" si="48"/>
        <v>699</v>
      </c>
      <c r="I204" s="143">
        <f t="shared" si="48"/>
        <v>12843</v>
      </c>
      <c r="J204" s="141">
        <f t="shared" si="48"/>
        <v>180</v>
      </c>
      <c r="K204" s="144">
        <f t="shared" si="48"/>
        <v>13023</v>
      </c>
      <c r="L204" s="143">
        <f t="shared" si="48"/>
        <v>22195</v>
      </c>
      <c r="M204" s="141">
        <f t="shared" si="48"/>
        <v>526</v>
      </c>
      <c r="N204" s="144">
        <f t="shared" si="48"/>
        <v>22721</v>
      </c>
      <c r="O204" s="145">
        <f t="shared" si="48"/>
        <v>13722</v>
      </c>
      <c r="P204" s="130"/>
    </row>
    <row r="205" spans="1:16" ht="18" customHeight="1" x14ac:dyDescent="0.15">
      <c r="A205" s="225" t="s">
        <v>172</v>
      </c>
      <c r="B205" s="186" t="s">
        <v>117</v>
      </c>
      <c r="C205" s="11" t="s">
        <v>326</v>
      </c>
      <c r="D205" s="44">
        <v>15</v>
      </c>
      <c r="E205" s="28">
        <v>3</v>
      </c>
      <c r="F205" s="28">
        <v>0</v>
      </c>
      <c r="G205" s="28">
        <v>0</v>
      </c>
      <c r="H205" s="28">
        <f>+D205+E205+F205+G205</f>
        <v>18</v>
      </c>
      <c r="I205" s="33">
        <v>852</v>
      </c>
      <c r="J205" s="28">
        <v>157</v>
      </c>
      <c r="K205" s="112">
        <f t="shared" ref="K205:K231" si="49">+I205+J205</f>
        <v>1009</v>
      </c>
      <c r="L205" s="33">
        <v>1126</v>
      </c>
      <c r="M205" s="28">
        <v>223</v>
      </c>
      <c r="N205" s="112">
        <f t="shared" ref="N205:N231" si="50">+L205+M205</f>
        <v>1349</v>
      </c>
      <c r="O205" s="130">
        <f t="shared" ref="O205:O231" si="51">+H205+K205</f>
        <v>1027</v>
      </c>
      <c r="P205" s="44"/>
    </row>
    <row r="206" spans="1:16" ht="18" customHeight="1" x14ac:dyDescent="0.15">
      <c r="A206" s="228"/>
      <c r="B206" s="181" t="s">
        <v>117</v>
      </c>
      <c r="C206" s="11" t="s">
        <v>327</v>
      </c>
      <c r="D206" s="44">
        <v>119</v>
      </c>
      <c r="E206" s="28">
        <v>6</v>
      </c>
      <c r="F206" s="28">
        <v>0</v>
      </c>
      <c r="G206" s="28">
        <v>1</v>
      </c>
      <c r="H206" s="28">
        <f t="shared" ref="H206:H231" si="52">+D206+E206+F206+G206</f>
        <v>126</v>
      </c>
      <c r="I206" s="33">
        <v>1269</v>
      </c>
      <c r="J206" s="28">
        <v>126</v>
      </c>
      <c r="K206" s="112">
        <f t="shared" si="49"/>
        <v>1395</v>
      </c>
      <c r="L206" s="33">
        <v>2280</v>
      </c>
      <c r="M206" s="28">
        <v>238</v>
      </c>
      <c r="N206" s="112">
        <f t="shared" si="50"/>
        <v>2518</v>
      </c>
      <c r="O206" s="130">
        <f t="shared" si="51"/>
        <v>1521</v>
      </c>
      <c r="P206" s="44"/>
    </row>
    <row r="207" spans="1:16" ht="18" customHeight="1" x14ac:dyDescent="0.15">
      <c r="A207" s="228"/>
      <c r="B207" s="181" t="s">
        <v>117</v>
      </c>
      <c r="C207" s="11" t="s">
        <v>328</v>
      </c>
      <c r="D207" s="44">
        <v>17</v>
      </c>
      <c r="E207" s="28">
        <v>0</v>
      </c>
      <c r="F207" s="28">
        <v>0</v>
      </c>
      <c r="G207" s="28">
        <v>0</v>
      </c>
      <c r="H207" s="28">
        <f t="shared" si="52"/>
        <v>17</v>
      </c>
      <c r="I207" s="33">
        <v>81</v>
      </c>
      <c r="J207" s="28">
        <v>0</v>
      </c>
      <c r="K207" s="112">
        <f t="shared" si="49"/>
        <v>81</v>
      </c>
      <c r="L207" s="33">
        <v>160</v>
      </c>
      <c r="M207" s="28">
        <v>0</v>
      </c>
      <c r="N207" s="112">
        <f t="shared" si="50"/>
        <v>160</v>
      </c>
      <c r="O207" s="130">
        <f t="shared" si="51"/>
        <v>98</v>
      </c>
      <c r="P207" s="44"/>
    </row>
    <row r="208" spans="1:16" ht="18" customHeight="1" x14ac:dyDescent="0.15">
      <c r="A208" s="228"/>
      <c r="B208" s="181" t="s">
        <v>117</v>
      </c>
      <c r="C208" s="11" t="s">
        <v>329</v>
      </c>
      <c r="D208" s="44">
        <v>10</v>
      </c>
      <c r="E208" s="28">
        <v>0</v>
      </c>
      <c r="F208" s="28">
        <v>0</v>
      </c>
      <c r="G208" s="28">
        <v>0</v>
      </c>
      <c r="H208" s="28">
        <f t="shared" si="52"/>
        <v>10</v>
      </c>
      <c r="I208" s="33">
        <v>50</v>
      </c>
      <c r="J208" s="28">
        <v>0</v>
      </c>
      <c r="K208" s="112">
        <f t="shared" si="49"/>
        <v>50</v>
      </c>
      <c r="L208" s="33">
        <v>63</v>
      </c>
      <c r="M208" s="28">
        <v>1</v>
      </c>
      <c r="N208" s="112">
        <f t="shared" si="50"/>
        <v>64</v>
      </c>
      <c r="O208" s="130">
        <f t="shared" si="51"/>
        <v>60</v>
      </c>
      <c r="P208" s="44"/>
    </row>
    <row r="209" spans="1:16" ht="18" customHeight="1" x14ac:dyDescent="0.15">
      <c r="A209" s="228"/>
      <c r="B209" s="181" t="s">
        <v>117</v>
      </c>
      <c r="C209" s="11" t="s">
        <v>330</v>
      </c>
      <c r="D209" s="44">
        <v>17</v>
      </c>
      <c r="E209" s="28">
        <v>2</v>
      </c>
      <c r="F209" s="28">
        <v>0</v>
      </c>
      <c r="G209" s="28">
        <v>1</v>
      </c>
      <c r="H209" s="28">
        <f t="shared" si="52"/>
        <v>20</v>
      </c>
      <c r="I209" s="33">
        <v>292</v>
      </c>
      <c r="J209" s="28">
        <v>12</v>
      </c>
      <c r="K209" s="112">
        <f t="shared" si="49"/>
        <v>304</v>
      </c>
      <c r="L209" s="33">
        <v>425</v>
      </c>
      <c r="M209" s="28">
        <v>29</v>
      </c>
      <c r="N209" s="112">
        <f t="shared" si="50"/>
        <v>454</v>
      </c>
      <c r="O209" s="130">
        <f t="shared" si="51"/>
        <v>324</v>
      </c>
      <c r="P209" s="44"/>
    </row>
    <row r="210" spans="1:16" ht="18" customHeight="1" x14ac:dyDescent="0.15">
      <c r="A210" s="228"/>
      <c r="B210" s="182" t="s">
        <v>117</v>
      </c>
      <c r="C210" s="12" t="s">
        <v>331</v>
      </c>
      <c r="D210" s="52">
        <v>10</v>
      </c>
      <c r="E210" s="29">
        <v>1</v>
      </c>
      <c r="F210" s="29">
        <v>0</v>
      </c>
      <c r="G210" s="29">
        <v>0</v>
      </c>
      <c r="H210" s="29">
        <f t="shared" si="52"/>
        <v>11</v>
      </c>
      <c r="I210" s="32">
        <v>59</v>
      </c>
      <c r="J210" s="29">
        <v>42</v>
      </c>
      <c r="K210" s="136">
        <f t="shared" si="49"/>
        <v>101</v>
      </c>
      <c r="L210" s="32">
        <v>217</v>
      </c>
      <c r="M210" s="29">
        <v>102</v>
      </c>
      <c r="N210" s="136">
        <f t="shared" si="50"/>
        <v>319</v>
      </c>
      <c r="O210" s="137">
        <f t="shared" si="51"/>
        <v>112</v>
      </c>
      <c r="P210" s="44"/>
    </row>
    <row r="211" spans="1:16" ht="18" customHeight="1" x14ac:dyDescent="0.15">
      <c r="A211" s="228"/>
      <c r="B211" s="181" t="s">
        <v>117</v>
      </c>
      <c r="C211" s="11" t="s">
        <v>38</v>
      </c>
      <c r="D211" s="44">
        <v>18</v>
      </c>
      <c r="E211" s="28">
        <v>1</v>
      </c>
      <c r="F211" s="28">
        <v>0</v>
      </c>
      <c r="G211" s="28">
        <v>0</v>
      </c>
      <c r="H211" s="28">
        <f t="shared" si="52"/>
        <v>19</v>
      </c>
      <c r="I211" s="33">
        <v>196</v>
      </c>
      <c r="J211" s="28">
        <v>26</v>
      </c>
      <c r="K211" s="112">
        <f t="shared" si="49"/>
        <v>222</v>
      </c>
      <c r="L211" s="33">
        <v>232</v>
      </c>
      <c r="M211" s="28">
        <v>52</v>
      </c>
      <c r="N211" s="112">
        <f t="shared" si="50"/>
        <v>284</v>
      </c>
      <c r="O211" s="130">
        <f t="shared" si="51"/>
        <v>241</v>
      </c>
      <c r="P211" s="44"/>
    </row>
    <row r="212" spans="1:16" ht="18" customHeight="1" x14ac:dyDescent="0.15">
      <c r="A212" s="228"/>
      <c r="B212" s="181" t="s">
        <v>117</v>
      </c>
      <c r="C212" s="11" t="s">
        <v>39</v>
      </c>
      <c r="D212" s="44">
        <v>156</v>
      </c>
      <c r="E212" s="28">
        <v>6</v>
      </c>
      <c r="F212" s="28">
        <v>0</v>
      </c>
      <c r="G212" s="28">
        <v>3</v>
      </c>
      <c r="H212" s="28">
        <f t="shared" si="52"/>
        <v>165</v>
      </c>
      <c r="I212" s="33">
        <v>450</v>
      </c>
      <c r="J212" s="28">
        <v>56</v>
      </c>
      <c r="K212" s="112">
        <f t="shared" si="49"/>
        <v>506</v>
      </c>
      <c r="L212" s="33">
        <v>531</v>
      </c>
      <c r="M212" s="28">
        <v>81</v>
      </c>
      <c r="N212" s="112">
        <f t="shared" si="50"/>
        <v>612</v>
      </c>
      <c r="O212" s="130">
        <f t="shared" si="51"/>
        <v>671</v>
      </c>
      <c r="P212" s="44"/>
    </row>
    <row r="213" spans="1:16" ht="18" customHeight="1" x14ac:dyDescent="0.15">
      <c r="A213" s="228"/>
      <c r="B213" s="181" t="s">
        <v>117</v>
      </c>
      <c r="C213" s="11" t="s">
        <v>40</v>
      </c>
      <c r="D213" s="44">
        <v>4</v>
      </c>
      <c r="E213" s="28">
        <v>0</v>
      </c>
      <c r="F213" s="28">
        <v>0</v>
      </c>
      <c r="G213" s="28">
        <v>0</v>
      </c>
      <c r="H213" s="28">
        <f t="shared" si="52"/>
        <v>4</v>
      </c>
      <c r="I213" s="33">
        <v>167</v>
      </c>
      <c r="J213" s="28">
        <v>9</v>
      </c>
      <c r="K213" s="112">
        <f t="shared" si="49"/>
        <v>176</v>
      </c>
      <c r="L213" s="33">
        <v>411</v>
      </c>
      <c r="M213" s="28">
        <v>19</v>
      </c>
      <c r="N213" s="112">
        <f t="shared" si="50"/>
        <v>430</v>
      </c>
      <c r="O213" s="130">
        <f t="shared" si="51"/>
        <v>180</v>
      </c>
      <c r="P213" s="44"/>
    </row>
    <row r="214" spans="1:16" ht="18" customHeight="1" x14ac:dyDescent="0.15">
      <c r="A214" s="228"/>
      <c r="B214" s="183" t="s">
        <v>117</v>
      </c>
      <c r="C214" s="13" t="s">
        <v>41</v>
      </c>
      <c r="D214" s="53">
        <v>2</v>
      </c>
      <c r="E214" s="30">
        <v>0</v>
      </c>
      <c r="F214" s="30">
        <v>0</v>
      </c>
      <c r="G214" s="30">
        <v>0</v>
      </c>
      <c r="H214" s="30">
        <f t="shared" si="52"/>
        <v>2</v>
      </c>
      <c r="I214" s="31">
        <v>34</v>
      </c>
      <c r="J214" s="30">
        <v>0</v>
      </c>
      <c r="K214" s="138">
        <f t="shared" si="49"/>
        <v>34</v>
      </c>
      <c r="L214" s="31">
        <v>141</v>
      </c>
      <c r="M214" s="30">
        <v>0</v>
      </c>
      <c r="N214" s="138">
        <f t="shared" si="50"/>
        <v>141</v>
      </c>
      <c r="O214" s="139">
        <f t="shared" si="51"/>
        <v>36</v>
      </c>
      <c r="P214" s="44"/>
    </row>
    <row r="215" spans="1:16" ht="18" customHeight="1" x14ac:dyDescent="0.15">
      <c r="A215" s="228"/>
      <c r="B215" s="181" t="s">
        <v>117</v>
      </c>
      <c r="C215" s="11" t="s">
        <v>42</v>
      </c>
      <c r="D215" s="44">
        <v>22</v>
      </c>
      <c r="E215" s="28">
        <v>0</v>
      </c>
      <c r="F215" s="28">
        <v>0</v>
      </c>
      <c r="G215" s="28">
        <v>0</v>
      </c>
      <c r="H215" s="28">
        <f t="shared" si="52"/>
        <v>22</v>
      </c>
      <c r="I215" s="33">
        <v>81</v>
      </c>
      <c r="J215" s="28">
        <v>1</v>
      </c>
      <c r="K215" s="112">
        <f t="shared" si="49"/>
        <v>82</v>
      </c>
      <c r="L215" s="33">
        <v>96</v>
      </c>
      <c r="M215" s="28">
        <v>2</v>
      </c>
      <c r="N215" s="112">
        <f t="shared" si="50"/>
        <v>98</v>
      </c>
      <c r="O215" s="130">
        <f t="shared" si="51"/>
        <v>104</v>
      </c>
      <c r="P215" s="44"/>
    </row>
    <row r="216" spans="1:16" ht="18" customHeight="1" x14ac:dyDescent="0.15">
      <c r="A216" s="228"/>
      <c r="B216" s="181" t="s">
        <v>117</v>
      </c>
      <c r="C216" s="11" t="s">
        <v>43</v>
      </c>
      <c r="D216" s="44">
        <v>14</v>
      </c>
      <c r="E216" s="28">
        <v>0</v>
      </c>
      <c r="F216" s="28">
        <v>0</v>
      </c>
      <c r="G216" s="28">
        <v>0</v>
      </c>
      <c r="H216" s="28">
        <f t="shared" si="52"/>
        <v>14</v>
      </c>
      <c r="I216" s="33">
        <v>178</v>
      </c>
      <c r="J216" s="28">
        <v>62</v>
      </c>
      <c r="K216" s="112">
        <f t="shared" si="49"/>
        <v>240</v>
      </c>
      <c r="L216" s="33">
        <v>267</v>
      </c>
      <c r="M216" s="28">
        <v>100</v>
      </c>
      <c r="N216" s="112">
        <f t="shared" si="50"/>
        <v>367</v>
      </c>
      <c r="O216" s="130">
        <f t="shared" si="51"/>
        <v>254</v>
      </c>
      <c r="P216" s="44"/>
    </row>
    <row r="217" spans="1:16" ht="18" customHeight="1" x14ac:dyDescent="0.15">
      <c r="A217" s="228"/>
      <c r="B217" s="181" t="s">
        <v>117</v>
      </c>
      <c r="C217" s="11" t="s">
        <v>44</v>
      </c>
      <c r="D217" s="44">
        <v>24</v>
      </c>
      <c r="E217" s="28">
        <v>1</v>
      </c>
      <c r="F217" s="28">
        <v>0</v>
      </c>
      <c r="G217" s="28">
        <v>0</v>
      </c>
      <c r="H217" s="28">
        <f t="shared" si="52"/>
        <v>25</v>
      </c>
      <c r="I217" s="33">
        <v>226</v>
      </c>
      <c r="J217" s="28">
        <v>5</v>
      </c>
      <c r="K217" s="112">
        <f t="shared" si="49"/>
        <v>231</v>
      </c>
      <c r="L217" s="33">
        <v>465</v>
      </c>
      <c r="M217" s="28">
        <v>20</v>
      </c>
      <c r="N217" s="112">
        <f t="shared" si="50"/>
        <v>485</v>
      </c>
      <c r="O217" s="130">
        <f t="shared" si="51"/>
        <v>256</v>
      </c>
      <c r="P217" s="44"/>
    </row>
    <row r="218" spans="1:16" ht="18" customHeight="1" x14ac:dyDescent="0.15">
      <c r="A218" s="228"/>
      <c r="B218" s="181" t="s">
        <v>117</v>
      </c>
      <c r="C218" s="11" t="s">
        <v>45</v>
      </c>
      <c r="D218" s="44">
        <v>17</v>
      </c>
      <c r="E218" s="28">
        <v>1</v>
      </c>
      <c r="F218" s="28">
        <v>0</v>
      </c>
      <c r="G218" s="28">
        <v>0</v>
      </c>
      <c r="H218" s="28">
        <f t="shared" si="52"/>
        <v>18</v>
      </c>
      <c r="I218" s="33">
        <v>673</v>
      </c>
      <c r="J218" s="28">
        <v>18</v>
      </c>
      <c r="K218" s="112">
        <f t="shared" si="49"/>
        <v>691</v>
      </c>
      <c r="L218" s="33">
        <v>1211</v>
      </c>
      <c r="M218" s="28">
        <v>26</v>
      </c>
      <c r="N218" s="112">
        <f t="shared" si="50"/>
        <v>1237</v>
      </c>
      <c r="O218" s="130">
        <f t="shared" si="51"/>
        <v>709</v>
      </c>
      <c r="P218" s="44"/>
    </row>
    <row r="219" spans="1:16" ht="18" customHeight="1" x14ac:dyDescent="0.15">
      <c r="A219" s="228"/>
      <c r="B219" s="181" t="s">
        <v>117</v>
      </c>
      <c r="C219" s="11" t="s">
        <v>46</v>
      </c>
      <c r="D219" s="44">
        <v>43</v>
      </c>
      <c r="E219" s="28">
        <v>2</v>
      </c>
      <c r="F219" s="28">
        <v>0</v>
      </c>
      <c r="G219" s="28">
        <v>0</v>
      </c>
      <c r="H219" s="28">
        <f t="shared" si="52"/>
        <v>45</v>
      </c>
      <c r="I219" s="33">
        <v>388</v>
      </c>
      <c r="J219" s="28">
        <v>2</v>
      </c>
      <c r="K219" s="112">
        <f t="shared" si="49"/>
        <v>390</v>
      </c>
      <c r="L219" s="33">
        <v>495</v>
      </c>
      <c r="M219" s="28">
        <v>4</v>
      </c>
      <c r="N219" s="112">
        <f t="shared" si="50"/>
        <v>499</v>
      </c>
      <c r="O219" s="130">
        <f t="shared" si="51"/>
        <v>435</v>
      </c>
      <c r="P219" s="44"/>
    </row>
    <row r="220" spans="1:16" ht="18" customHeight="1" x14ac:dyDescent="0.15">
      <c r="A220" s="228"/>
      <c r="B220" s="182" t="s">
        <v>117</v>
      </c>
      <c r="C220" s="12" t="s">
        <v>47</v>
      </c>
      <c r="D220" s="52">
        <v>34</v>
      </c>
      <c r="E220" s="29">
        <v>0</v>
      </c>
      <c r="F220" s="29">
        <v>0</v>
      </c>
      <c r="G220" s="29">
        <v>0</v>
      </c>
      <c r="H220" s="29">
        <f t="shared" si="52"/>
        <v>34</v>
      </c>
      <c r="I220" s="32">
        <v>172</v>
      </c>
      <c r="J220" s="29">
        <v>0</v>
      </c>
      <c r="K220" s="136">
        <f t="shared" si="49"/>
        <v>172</v>
      </c>
      <c r="L220" s="32">
        <v>237</v>
      </c>
      <c r="M220" s="29">
        <v>0</v>
      </c>
      <c r="N220" s="136">
        <f t="shared" si="50"/>
        <v>237</v>
      </c>
      <c r="O220" s="137">
        <f t="shared" si="51"/>
        <v>206</v>
      </c>
      <c r="P220" s="44"/>
    </row>
    <row r="221" spans="1:16" ht="18" customHeight="1" x14ac:dyDescent="0.15">
      <c r="A221" s="228"/>
      <c r="B221" s="181" t="s">
        <v>117</v>
      </c>
      <c r="C221" s="11" t="s">
        <v>48</v>
      </c>
      <c r="D221" s="44">
        <v>33</v>
      </c>
      <c r="E221" s="28">
        <v>0</v>
      </c>
      <c r="F221" s="28">
        <v>0</v>
      </c>
      <c r="G221" s="28">
        <v>0</v>
      </c>
      <c r="H221" s="28">
        <f t="shared" si="52"/>
        <v>33</v>
      </c>
      <c r="I221" s="33">
        <v>280</v>
      </c>
      <c r="J221" s="28">
        <v>5</v>
      </c>
      <c r="K221" s="112">
        <f t="shared" si="49"/>
        <v>285</v>
      </c>
      <c r="L221" s="33">
        <v>436</v>
      </c>
      <c r="M221" s="28">
        <v>19</v>
      </c>
      <c r="N221" s="112">
        <f t="shared" si="50"/>
        <v>455</v>
      </c>
      <c r="O221" s="130">
        <f t="shared" si="51"/>
        <v>318</v>
      </c>
      <c r="P221" s="44"/>
    </row>
    <row r="222" spans="1:16" ht="18" customHeight="1" x14ac:dyDescent="0.15">
      <c r="A222" s="228"/>
      <c r="B222" s="181" t="s">
        <v>117</v>
      </c>
      <c r="C222" s="11" t="s">
        <v>49</v>
      </c>
      <c r="D222" s="44">
        <v>3</v>
      </c>
      <c r="E222" s="28">
        <v>1</v>
      </c>
      <c r="F222" s="28">
        <v>0</v>
      </c>
      <c r="G222" s="28">
        <v>0</v>
      </c>
      <c r="H222" s="28">
        <f t="shared" si="52"/>
        <v>4</v>
      </c>
      <c r="I222" s="33">
        <v>214</v>
      </c>
      <c r="J222" s="28">
        <v>64</v>
      </c>
      <c r="K222" s="112">
        <f t="shared" si="49"/>
        <v>278</v>
      </c>
      <c r="L222" s="33">
        <v>263</v>
      </c>
      <c r="M222" s="28">
        <v>96</v>
      </c>
      <c r="N222" s="112">
        <f t="shared" si="50"/>
        <v>359</v>
      </c>
      <c r="O222" s="130">
        <f t="shared" si="51"/>
        <v>282</v>
      </c>
      <c r="P222" s="44"/>
    </row>
    <row r="223" spans="1:16" ht="18" customHeight="1" x14ac:dyDescent="0.15">
      <c r="A223" s="228"/>
      <c r="B223" s="181" t="s">
        <v>117</v>
      </c>
      <c r="C223" s="11" t="s">
        <v>50</v>
      </c>
      <c r="D223" s="44">
        <v>14</v>
      </c>
      <c r="E223" s="28">
        <v>1</v>
      </c>
      <c r="F223" s="28">
        <v>0</v>
      </c>
      <c r="G223" s="28">
        <v>0</v>
      </c>
      <c r="H223" s="28">
        <f t="shared" si="52"/>
        <v>15</v>
      </c>
      <c r="I223" s="33">
        <v>129</v>
      </c>
      <c r="J223" s="28">
        <v>14</v>
      </c>
      <c r="K223" s="112">
        <f t="shared" si="49"/>
        <v>143</v>
      </c>
      <c r="L223" s="33">
        <v>165</v>
      </c>
      <c r="M223" s="28">
        <v>20</v>
      </c>
      <c r="N223" s="112">
        <f t="shared" si="50"/>
        <v>185</v>
      </c>
      <c r="O223" s="130">
        <f t="shared" si="51"/>
        <v>158</v>
      </c>
      <c r="P223" s="44"/>
    </row>
    <row r="224" spans="1:16" ht="18" customHeight="1" x14ac:dyDescent="0.15">
      <c r="A224" s="228"/>
      <c r="B224" s="183" t="s">
        <v>117</v>
      </c>
      <c r="C224" s="13" t="s">
        <v>51</v>
      </c>
      <c r="D224" s="53">
        <v>36</v>
      </c>
      <c r="E224" s="30">
        <v>1</v>
      </c>
      <c r="F224" s="30">
        <v>0</v>
      </c>
      <c r="G224" s="30">
        <v>0</v>
      </c>
      <c r="H224" s="30">
        <f t="shared" si="52"/>
        <v>37</v>
      </c>
      <c r="I224" s="31">
        <v>437</v>
      </c>
      <c r="J224" s="30">
        <v>18</v>
      </c>
      <c r="K224" s="138">
        <f t="shared" si="49"/>
        <v>455</v>
      </c>
      <c r="L224" s="31">
        <v>1031</v>
      </c>
      <c r="M224" s="30">
        <v>23</v>
      </c>
      <c r="N224" s="138">
        <f t="shared" si="50"/>
        <v>1054</v>
      </c>
      <c r="O224" s="139">
        <f t="shared" si="51"/>
        <v>492</v>
      </c>
      <c r="P224" s="44"/>
    </row>
    <row r="225" spans="1:16" ht="18" customHeight="1" x14ac:dyDescent="0.15">
      <c r="A225" s="228"/>
      <c r="B225" s="181" t="s">
        <v>117</v>
      </c>
      <c r="C225" s="11" t="s">
        <v>52</v>
      </c>
      <c r="D225" s="44">
        <v>161</v>
      </c>
      <c r="E225" s="28">
        <v>3</v>
      </c>
      <c r="F225" s="28">
        <v>0</v>
      </c>
      <c r="G225" s="28">
        <v>2</v>
      </c>
      <c r="H225" s="28">
        <f t="shared" si="52"/>
        <v>166</v>
      </c>
      <c r="I225" s="33">
        <v>1172</v>
      </c>
      <c r="J225" s="28">
        <v>25</v>
      </c>
      <c r="K225" s="112">
        <f t="shared" si="49"/>
        <v>1197</v>
      </c>
      <c r="L225" s="33">
        <v>1776</v>
      </c>
      <c r="M225" s="28">
        <v>30</v>
      </c>
      <c r="N225" s="112">
        <f t="shared" si="50"/>
        <v>1806</v>
      </c>
      <c r="O225" s="130">
        <f t="shared" si="51"/>
        <v>1363</v>
      </c>
      <c r="P225" s="44"/>
    </row>
    <row r="226" spans="1:16" ht="18" customHeight="1" x14ac:dyDescent="0.15">
      <c r="A226" s="228"/>
      <c r="B226" s="181" t="s">
        <v>117</v>
      </c>
      <c r="C226" s="11" t="s">
        <v>53</v>
      </c>
      <c r="D226" s="44">
        <v>97</v>
      </c>
      <c r="E226" s="28">
        <v>2</v>
      </c>
      <c r="F226" s="28">
        <v>0</v>
      </c>
      <c r="G226" s="28">
        <v>1</v>
      </c>
      <c r="H226" s="28">
        <f t="shared" si="52"/>
        <v>100</v>
      </c>
      <c r="I226" s="33">
        <v>247</v>
      </c>
      <c r="J226" s="28">
        <v>61</v>
      </c>
      <c r="K226" s="112">
        <f t="shared" si="49"/>
        <v>308</v>
      </c>
      <c r="L226" s="33">
        <v>324</v>
      </c>
      <c r="M226" s="28">
        <v>77</v>
      </c>
      <c r="N226" s="112">
        <f t="shared" si="50"/>
        <v>401</v>
      </c>
      <c r="O226" s="130">
        <f t="shared" si="51"/>
        <v>408</v>
      </c>
      <c r="P226" s="44"/>
    </row>
    <row r="227" spans="1:16" ht="18" customHeight="1" x14ac:dyDescent="0.15">
      <c r="A227" s="228"/>
      <c r="B227" s="181" t="s">
        <v>117</v>
      </c>
      <c r="C227" s="11" t="s">
        <v>54</v>
      </c>
      <c r="D227" s="44">
        <v>16</v>
      </c>
      <c r="E227" s="28">
        <v>0</v>
      </c>
      <c r="F227" s="28">
        <v>0</v>
      </c>
      <c r="G227" s="28">
        <v>0</v>
      </c>
      <c r="H227" s="28">
        <f t="shared" si="52"/>
        <v>16</v>
      </c>
      <c r="I227" s="33">
        <v>219</v>
      </c>
      <c r="J227" s="28">
        <v>0</v>
      </c>
      <c r="K227" s="112">
        <f t="shared" si="49"/>
        <v>219</v>
      </c>
      <c r="L227" s="33">
        <v>236</v>
      </c>
      <c r="M227" s="28">
        <v>0</v>
      </c>
      <c r="N227" s="112">
        <f t="shared" si="50"/>
        <v>236</v>
      </c>
      <c r="O227" s="130">
        <f t="shared" si="51"/>
        <v>235</v>
      </c>
      <c r="P227" s="44"/>
    </row>
    <row r="228" spans="1:16" ht="18" customHeight="1" x14ac:dyDescent="0.15">
      <c r="A228" s="228"/>
      <c r="B228" s="181"/>
      <c r="C228" s="11" t="s">
        <v>55</v>
      </c>
      <c r="D228" s="44">
        <v>12</v>
      </c>
      <c r="E228" s="28">
        <v>0</v>
      </c>
      <c r="F228" s="28">
        <v>0</v>
      </c>
      <c r="G228" s="28">
        <v>0</v>
      </c>
      <c r="H228" s="28">
        <f t="shared" si="52"/>
        <v>12</v>
      </c>
      <c r="I228" s="33">
        <v>38</v>
      </c>
      <c r="J228" s="28">
        <v>35</v>
      </c>
      <c r="K228" s="112">
        <f t="shared" si="49"/>
        <v>73</v>
      </c>
      <c r="L228" s="33">
        <v>44</v>
      </c>
      <c r="M228" s="28">
        <v>38</v>
      </c>
      <c r="N228" s="112">
        <f t="shared" si="50"/>
        <v>82</v>
      </c>
      <c r="O228" s="130">
        <f t="shared" si="51"/>
        <v>85</v>
      </c>
      <c r="P228" s="44"/>
    </row>
    <row r="229" spans="1:16" ht="18" customHeight="1" x14ac:dyDescent="0.15">
      <c r="A229" s="228"/>
      <c r="B229" s="181"/>
      <c r="C229" s="11" t="s">
        <v>332</v>
      </c>
      <c r="D229" s="44">
        <v>19</v>
      </c>
      <c r="E229" s="28">
        <v>0</v>
      </c>
      <c r="F229" s="28">
        <v>0</v>
      </c>
      <c r="G229" s="28">
        <v>0</v>
      </c>
      <c r="H229" s="28">
        <f t="shared" si="52"/>
        <v>19</v>
      </c>
      <c r="I229" s="33">
        <v>38</v>
      </c>
      <c r="J229" s="28">
        <v>15</v>
      </c>
      <c r="K229" s="112">
        <f t="shared" si="49"/>
        <v>53</v>
      </c>
      <c r="L229" s="33">
        <v>73</v>
      </c>
      <c r="M229" s="28">
        <v>16</v>
      </c>
      <c r="N229" s="112">
        <f t="shared" si="50"/>
        <v>89</v>
      </c>
      <c r="O229" s="130">
        <f t="shared" si="51"/>
        <v>72</v>
      </c>
      <c r="P229" s="44"/>
    </row>
    <row r="230" spans="1:16" ht="18" customHeight="1" x14ac:dyDescent="0.15">
      <c r="A230" s="228"/>
      <c r="B230" s="182"/>
      <c r="C230" s="12" t="s">
        <v>333</v>
      </c>
      <c r="D230" s="52">
        <v>20</v>
      </c>
      <c r="E230" s="29">
        <v>0</v>
      </c>
      <c r="F230" s="29">
        <v>0</v>
      </c>
      <c r="G230" s="29">
        <v>0</v>
      </c>
      <c r="H230" s="29">
        <f t="shared" si="52"/>
        <v>20</v>
      </c>
      <c r="I230" s="32">
        <v>0</v>
      </c>
      <c r="J230" s="29">
        <v>0</v>
      </c>
      <c r="K230" s="136">
        <f t="shared" si="49"/>
        <v>0</v>
      </c>
      <c r="L230" s="32">
        <v>0</v>
      </c>
      <c r="M230" s="29">
        <v>0</v>
      </c>
      <c r="N230" s="136">
        <f t="shared" si="50"/>
        <v>0</v>
      </c>
      <c r="O230" s="137">
        <f t="shared" si="51"/>
        <v>20</v>
      </c>
      <c r="P230" s="44"/>
    </row>
    <row r="231" spans="1:16" ht="18" customHeight="1" x14ac:dyDescent="0.15">
      <c r="A231" s="228"/>
      <c r="B231" s="181"/>
      <c r="C231" s="11" t="s">
        <v>334</v>
      </c>
      <c r="D231" s="44">
        <v>26</v>
      </c>
      <c r="E231" s="28">
        <v>0</v>
      </c>
      <c r="F231" s="28">
        <v>0</v>
      </c>
      <c r="G231" s="28">
        <v>0</v>
      </c>
      <c r="H231" s="112">
        <f t="shared" si="52"/>
        <v>26</v>
      </c>
      <c r="I231" s="42">
        <v>14</v>
      </c>
      <c r="J231" s="28">
        <v>0</v>
      </c>
      <c r="K231" s="112">
        <f t="shared" si="49"/>
        <v>14</v>
      </c>
      <c r="L231" s="42">
        <v>16</v>
      </c>
      <c r="M231" s="28">
        <v>0</v>
      </c>
      <c r="N231" s="112">
        <f t="shared" si="50"/>
        <v>16</v>
      </c>
      <c r="O231" s="135">
        <f t="shared" si="51"/>
        <v>40</v>
      </c>
      <c r="P231" s="44"/>
    </row>
    <row r="232" spans="1:16" ht="18" customHeight="1" x14ac:dyDescent="0.15">
      <c r="A232" s="229"/>
      <c r="B232" s="197" t="s">
        <v>729</v>
      </c>
      <c r="C232" s="16" t="s">
        <v>145</v>
      </c>
      <c r="D232" s="143">
        <f>SUM(D205:D231)</f>
        <v>959</v>
      </c>
      <c r="E232" s="141">
        <f t="shared" ref="E232:O232" si="53">SUM(E205:E231)</f>
        <v>31</v>
      </c>
      <c r="F232" s="141">
        <f t="shared" si="53"/>
        <v>0</v>
      </c>
      <c r="G232" s="141">
        <f t="shared" si="53"/>
        <v>8</v>
      </c>
      <c r="H232" s="141">
        <f t="shared" si="53"/>
        <v>998</v>
      </c>
      <c r="I232" s="143">
        <f t="shared" si="53"/>
        <v>7956</v>
      </c>
      <c r="J232" s="141">
        <f t="shared" si="53"/>
        <v>753</v>
      </c>
      <c r="K232" s="144">
        <f t="shared" si="53"/>
        <v>8709</v>
      </c>
      <c r="L232" s="143">
        <f t="shared" si="53"/>
        <v>12721</v>
      </c>
      <c r="M232" s="141">
        <f t="shared" si="53"/>
        <v>1216</v>
      </c>
      <c r="N232" s="144">
        <f t="shared" si="53"/>
        <v>13937</v>
      </c>
      <c r="O232" s="145">
        <f t="shared" si="53"/>
        <v>9707</v>
      </c>
      <c r="P232" s="130"/>
    </row>
    <row r="233" spans="1:16" ht="18" customHeight="1" x14ac:dyDescent="0.15">
      <c r="A233" s="225" t="s">
        <v>173</v>
      </c>
      <c r="B233" s="187" t="s">
        <v>117</v>
      </c>
      <c r="C233" s="18" t="s">
        <v>335</v>
      </c>
      <c r="D233" s="54">
        <v>82</v>
      </c>
      <c r="E233" s="40">
        <v>1</v>
      </c>
      <c r="F233" s="40">
        <v>1</v>
      </c>
      <c r="G233" s="40">
        <v>7</v>
      </c>
      <c r="H233" s="40">
        <f>+D233+E233+F233+G233</f>
        <v>91</v>
      </c>
      <c r="I233" s="38">
        <v>1253</v>
      </c>
      <c r="J233" s="40">
        <v>13</v>
      </c>
      <c r="K233" s="146">
        <f t="shared" ref="K233:K246" si="54">+I233+J233</f>
        <v>1266</v>
      </c>
      <c r="L233" s="38">
        <v>2713</v>
      </c>
      <c r="M233" s="40">
        <v>45</v>
      </c>
      <c r="N233" s="146">
        <f t="shared" ref="N233:N246" si="55">+L233+M233</f>
        <v>2758</v>
      </c>
      <c r="O233" s="158">
        <f t="shared" ref="O233:O246" si="56">+H233+K233</f>
        <v>1357</v>
      </c>
      <c r="P233" s="44"/>
    </row>
    <row r="234" spans="1:16" ht="18" customHeight="1" x14ac:dyDescent="0.15">
      <c r="A234" s="228"/>
      <c r="B234" s="181" t="s">
        <v>117</v>
      </c>
      <c r="C234" s="11" t="s">
        <v>336</v>
      </c>
      <c r="D234" s="44">
        <v>165</v>
      </c>
      <c r="E234" s="28">
        <v>8</v>
      </c>
      <c r="F234" s="28">
        <v>0</v>
      </c>
      <c r="G234" s="28">
        <v>3</v>
      </c>
      <c r="H234" s="28">
        <f t="shared" ref="H234:H246" si="57">+D234+E234+F234+G234</f>
        <v>176</v>
      </c>
      <c r="I234" s="33">
        <v>1357</v>
      </c>
      <c r="J234" s="28">
        <v>16</v>
      </c>
      <c r="K234" s="112">
        <f t="shared" si="54"/>
        <v>1373</v>
      </c>
      <c r="L234" s="33">
        <v>1898</v>
      </c>
      <c r="M234" s="28">
        <v>57</v>
      </c>
      <c r="N234" s="112">
        <f t="shared" si="55"/>
        <v>1955</v>
      </c>
      <c r="O234" s="130">
        <f t="shared" si="56"/>
        <v>1549</v>
      </c>
      <c r="P234" s="44"/>
    </row>
    <row r="235" spans="1:16" ht="18" customHeight="1" x14ac:dyDescent="0.15">
      <c r="A235" s="228"/>
      <c r="B235" s="181" t="s">
        <v>117</v>
      </c>
      <c r="C235" s="11" t="s">
        <v>337</v>
      </c>
      <c r="D235" s="44">
        <v>75</v>
      </c>
      <c r="E235" s="28">
        <v>2</v>
      </c>
      <c r="F235" s="28">
        <v>0</v>
      </c>
      <c r="G235" s="28">
        <v>1</v>
      </c>
      <c r="H235" s="28">
        <f t="shared" si="57"/>
        <v>78</v>
      </c>
      <c r="I235" s="33">
        <v>1145</v>
      </c>
      <c r="J235" s="28">
        <v>9</v>
      </c>
      <c r="K235" s="112">
        <f t="shared" si="54"/>
        <v>1154</v>
      </c>
      <c r="L235" s="33">
        <v>3488</v>
      </c>
      <c r="M235" s="28">
        <v>35</v>
      </c>
      <c r="N235" s="112">
        <f t="shared" si="55"/>
        <v>3523</v>
      </c>
      <c r="O235" s="130">
        <f t="shared" si="56"/>
        <v>1232</v>
      </c>
      <c r="P235" s="44"/>
    </row>
    <row r="236" spans="1:16" ht="18" customHeight="1" x14ac:dyDescent="0.15">
      <c r="A236" s="228"/>
      <c r="B236" s="181" t="s">
        <v>117</v>
      </c>
      <c r="C236" s="11" t="s">
        <v>338</v>
      </c>
      <c r="D236" s="44">
        <v>70</v>
      </c>
      <c r="E236" s="28">
        <v>8</v>
      </c>
      <c r="F236" s="28">
        <v>0</v>
      </c>
      <c r="G236" s="28">
        <v>0</v>
      </c>
      <c r="H236" s="28">
        <f t="shared" si="57"/>
        <v>78</v>
      </c>
      <c r="I236" s="33">
        <v>227</v>
      </c>
      <c r="J236" s="28">
        <v>0</v>
      </c>
      <c r="K236" s="112">
        <f t="shared" si="54"/>
        <v>227</v>
      </c>
      <c r="L236" s="33">
        <v>424</v>
      </c>
      <c r="M236" s="28">
        <v>0</v>
      </c>
      <c r="N236" s="112">
        <f t="shared" si="55"/>
        <v>424</v>
      </c>
      <c r="O236" s="130">
        <f t="shared" si="56"/>
        <v>305</v>
      </c>
      <c r="P236" s="44"/>
    </row>
    <row r="237" spans="1:16" ht="18" customHeight="1" x14ac:dyDescent="0.15">
      <c r="A237" s="228"/>
      <c r="B237" s="181" t="s">
        <v>117</v>
      </c>
      <c r="C237" s="11" t="s">
        <v>339</v>
      </c>
      <c r="D237" s="44">
        <v>44</v>
      </c>
      <c r="E237" s="28">
        <v>1</v>
      </c>
      <c r="F237" s="28">
        <v>0</v>
      </c>
      <c r="G237" s="28">
        <v>2</v>
      </c>
      <c r="H237" s="28">
        <f t="shared" si="57"/>
        <v>47</v>
      </c>
      <c r="I237" s="33">
        <v>308</v>
      </c>
      <c r="J237" s="28">
        <v>16</v>
      </c>
      <c r="K237" s="112">
        <f t="shared" si="54"/>
        <v>324</v>
      </c>
      <c r="L237" s="33">
        <v>611</v>
      </c>
      <c r="M237" s="28">
        <v>40</v>
      </c>
      <c r="N237" s="112">
        <f t="shared" si="55"/>
        <v>651</v>
      </c>
      <c r="O237" s="130">
        <f t="shared" si="56"/>
        <v>371</v>
      </c>
      <c r="P237" s="44"/>
    </row>
    <row r="238" spans="1:16" ht="18" customHeight="1" x14ac:dyDescent="0.15">
      <c r="A238" s="228"/>
      <c r="B238" s="182" t="s">
        <v>117</v>
      </c>
      <c r="C238" s="12" t="s">
        <v>340</v>
      </c>
      <c r="D238" s="52">
        <v>8</v>
      </c>
      <c r="E238" s="29">
        <v>1</v>
      </c>
      <c r="F238" s="29">
        <v>0</v>
      </c>
      <c r="G238" s="29">
        <v>1</v>
      </c>
      <c r="H238" s="29">
        <f t="shared" si="57"/>
        <v>10</v>
      </c>
      <c r="I238" s="32">
        <v>79</v>
      </c>
      <c r="J238" s="29">
        <v>3</v>
      </c>
      <c r="K238" s="136">
        <f t="shared" si="54"/>
        <v>82</v>
      </c>
      <c r="L238" s="32">
        <v>144</v>
      </c>
      <c r="M238" s="29">
        <v>15</v>
      </c>
      <c r="N238" s="136">
        <f t="shared" si="55"/>
        <v>159</v>
      </c>
      <c r="O238" s="137">
        <f t="shared" si="56"/>
        <v>92</v>
      </c>
      <c r="P238" s="44"/>
    </row>
    <row r="239" spans="1:16" ht="18" customHeight="1" x14ac:dyDescent="0.15">
      <c r="A239" s="228"/>
      <c r="B239" s="181" t="s">
        <v>117</v>
      </c>
      <c r="C239" s="11" t="s">
        <v>341</v>
      </c>
      <c r="D239" s="44">
        <v>22</v>
      </c>
      <c r="E239" s="28">
        <v>0</v>
      </c>
      <c r="F239" s="28">
        <v>1</v>
      </c>
      <c r="G239" s="28">
        <v>1</v>
      </c>
      <c r="H239" s="28">
        <f t="shared" si="57"/>
        <v>24</v>
      </c>
      <c r="I239" s="33">
        <v>0</v>
      </c>
      <c r="J239" s="28">
        <v>0</v>
      </c>
      <c r="K239" s="112">
        <f t="shared" si="54"/>
        <v>0</v>
      </c>
      <c r="L239" s="33">
        <v>0</v>
      </c>
      <c r="M239" s="28">
        <v>0</v>
      </c>
      <c r="N239" s="112">
        <f t="shared" si="55"/>
        <v>0</v>
      </c>
      <c r="O239" s="130">
        <f t="shared" si="56"/>
        <v>24</v>
      </c>
      <c r="P239" s="44"/>
    </row>
    <row r="240" spans="1:16" ht="18" customHeight="1" x14ac:dyDescent="0.15">
      <c r="A240" s="228"/>
      <c r="B240" s="181" t="s">
        <v>117</v>
      </c>
      <c r="C240" s="11" t="s">
        <v>342</v>
      </c>
      <c r="D240" s="44">
        <v>56</v>
      </c>
      <c r="E240" s="28">
        <v>3</v>
      </c>
      <c r="F240" s="28">
        <v>0</v>
      </c>
      <c r="G240" s="28">
        <v>1</v>
      </c>
      <c r="H240" s="28">
        <f t="shared" si="57"/>
        <v>60</v>
      </c>
      <c r="I240" s="33">
        <v>515</v>
      </c>
      <c r="J240" s="28">
        <v>2</v>
      </c>
      <c r="K240" s="112">
        <f t="shared" si="54"/>
        <v>517</v>
      </c>
      <c r="L240" s="33">
        <v>1035</v>
      </c>
      <c r="M240" s="28">
        <v>7</v>
      </c>
      <c r="N240" s="112">
        <f t="shared" si="55"/>
        <v>1042</v>
      </c>
      <c r="O240" s="130">
        <f t="shared" si="56"/>
        <v>577</v>
      </c>
      <c r="P240" s="44"/>
    </row>
    <row r="241" spans="1:16" ht="18" customHeight="1" x14ac:dyDescent="0.15">
      <c r="A241" s="228"/>
      <c r="B241" s="181" t="s">
        <v>117</v>
      </c>
      <c r="C241" s="11" t="s">
        <v>343</v>
      </c>
      <c r="D241" s="44">
        <v>6</v>
      </c>
      <c r="E241" s="28">
        <v>0</v>
      </c>
      <c r="F241" s="28">
        <v>0</v>
      </c>
      <c r="G241" s="28">
        <v>0</v>
      </c>
      <c r="H241" s="28">
        <f t="shared" si="57"/>
        <v>6</v>
      </c>
      <c r="I241" s="33">
        <v>0</v>
      </c>
      <c r="J241" s="28">
        <v>0</v>
      </c>
      <c r="K241" s="112">
        <f t="shared" si="54"/>
        <v>0</v>
      </c>
      <c r="L241" s="33">
        <v>0</v>
      </c>
      <c r="M241" s="28">
        <v>0</v>
      </c>
      <c r="N241" s="112">
        <f t="shared" si="55"/>
        <v>0</v>
      </c>
      <c r="O241" s="130">
        <f t="shared" si="56"/>
        <v>6</v>
      </c>
      <c r="P241" s="44"/>
    </row>
    <row r="242" spans="1:16" ht="18" customHeight="1" x14ac:dyDescent="0.15">
      <c r="A242" s="228"/>
      <c r="B242" s="183" t="s">
        <v>117</v>
      </c>
      <c r="C242" s="13" t="s">
        <v>344</v>
      </c>
      <c r="D242" s="53">
        <v>45</v>
      </c>
      <c r="E242" s="30">
        <v>3</v>
      </c>
      <c r="F242" s="30">
        <v>0</v>
      </c>
      <c r="G242" s="30">
        <v>2</v>
      </c>
      <c r="H242" s="30">
        <f t="shared" si="57"/>
        <v>50</v>
      </c>
      <c r="I242" s="31">
        <v>39</v>
      </c>
      <c r="J242" s="30">
        <v>0</v>
      </c>
      <c r="K242" s="138">
        <f t="shared" si="54"/>
        <v>39</v>
      </c>
      <c r="L242" s="31">
        <v>85</v>
      </c>
      <c r="M242" s="30">
        <v>0</v>
      </c>
      <c r="N242" s="138">
        <f t="shared" si="55"/>
        <v>85</v>
      </c>
      <c r="O242" s="139">
        <f t="shared" si="56"/>
        <v>89</v>
      </c>
      <c r="P242" s="44"/>
    </row>
    <row r="243" spans="1:16" ht="18" customHeight="1" x14ac:dyDescent="0.15">
      <c r="A243" s="228"/>
      <c r="B243" s="181" t="s">
        <v>117</v>
      </c>
      <c r="C243" s="11" t="s">
        <v>345</v>
      </c>
      <c r="D243" s="44">
        <v>20</v>
      </c>
      <c r="E243" s="28">
        <v>0</v>
      </c>
      <c r="F243" s="28">
        <v>0</v>
      </c>
      <c r="G243" s="28">
        <v>0</v>
      </c>
      <c r="H243" s="28">
        <f t="shared" si="57"/>
        <v>20</v>
      </c>
      <c r="I243" s="33">
        <v>233</v>
      </c>
      <c r="J243" s="28">
        <v>7</v>
      </c>
      <c r="K243" s="112">
        <f t="shared" si="54"/>
        <v>240</v>
      </c>
      <c r="L243" s="33">
        <v>391</v>
      </c>
      <c r="M243" s="28">
        <v>30</v>
      </c>
      <c r="N243" s="112">
        <f t="shared" si="55"/>
        <v>421</v>
      </c>
      <c r="O243" s="130">
        <f t="shared" si="56"/>
        <v>260</v>
      </c>
      <c r="P243" s="44"/>
    </row>
    <row r="244" spans="1:16" ht="18" customHeight="1" x14ac:dyDescent="0.15">
      <c r="A244" s="228"/>
      <c r="B244" s="181" t="s">
        <v>117</v>
      </c>
      <c r="C244" s="11" t="s">
        <v>346</v>
      </c>
      <c r="D244" s="44">
        <v>0</v>
      </c>
      <c r="E244" s="28">
        <v>0</v>
      </c>
      <c r="F244" s="28">
        <v>0</v>
      </c>
      <c r="G244" s="28">
        <v>0</v>
      </c>
      <c r="H244" s="28">
        <f t="shared" si="57"/>
        <v>0</v>
      </c>
      <c r="I244" s="33">
        <v>40</v>
      </c>
      <c r="J244" s="28">
        <v>1</v>
      </c>
      <c r="K244" s="112">
        <f t="shared" si="54"/>
        <v>41</v>
      </c>
      <c r="L244" s="33">
        <v>82</v>
      </c>
      <c r="M244" s="28">
        <v>5</v>
      </c>
      <c r="N244" s="112">
        <f t="shared" si="55"/>
        <v>87</v>
      </c>
      <c r="O244" s="130">
        <f t="shared" si="56"/>
        <v>41</v>
      </c>
      <c r="P244" s="44"/>
    </row>
    <row r="245" spans="1:16" ht="18" customHeight="1" x14ac:dyDescent="0.15">
      <c r="A245" s="228"/>
      <c r="B245" s="181" t="s">
        <v>117</v>
      </c>
      <c r="C245" s="11" t="s">
        <v>347</v>
      </c>
      <c r="D245" s="44">
        <v>5</v>
      </c>
      <c r="E245" s="28">
        <v>1</v>
      </c>
      <c r="F245" s="28">
        <v>0</v>
      </c>
      <c r="G245" s="28">
        <v>2</v>
      </c>
      <c r="H245" s="28">
        <f t="shared" si="57"/>
        <v>8</v>
      </c>
      <c r="I245" s="33">
        <v>230</v>
      </c>
      <c r="J245" s="28">
        <v>0</v>
      </c>
      <c r="K245" s="112">
        <f t="shared" si="54"/>
        <v>230</v>
      </c>
      <c r="L245" s="33">
        <v>432</v>
      </c>
      <c r="M245" s="28">
        <v>2</v>
      </c>
      <c r="N245" s="112">
        <f t="shared" si="55"/>
        <v>434</v>
      </c>
      <c r="O245" s="130">
        <f t="shared" si="56"/>
        <v>238</v>
      </c>
      <c r="P245" s="44"/>
    </row>
    <row r="246" spans="1:16" ht="18" customHeight="1" x14ac:dyDescent="0.15">
      <c r="A246" s="228"/>
      <c r="B246" s="181" t="s">
        <v>117</v>
      </c>
      <c r="C246" s="11" t="s">
        <v>714</v>
      </c>
      <c r="D246" s="44">
        <v>2</v>
      </c>
      <c r="E246" s="28">
        <v>0</v>
      </c>
      <c r="F246" s="28">
        <v>0</v>
      </c>
      <c r="G246" s="28">
        <v>0</v>
      </c>
      <c r="H246" s="28">
        <f t="shared" si="57"/>
        <v>2</v>
      </c>
      <c r="I246" s="33">
        <v>0</v>
      </c>
      <c r="J246" s="28">
        <v>0</v>
      </c>
      <c r="K246" s="112">
        <f t="shared" si="54"/>
        <v>0</v>
      </c>
      <c r="L246" s="33">
        <v>0</v>
      </c>
      <c r="M246" s="28">
        <v>0</v>
      </c>
      <c r="N246" s="112">
        <f t="shared" si="55"/>
        <v>0</v>
      </c>
      <c r="O246" s="130">
        <f t="shared" si="56"/>
        <v>2</v>
      </c>
      <c r="P246" s="44"/>
    </row>
    <row r="247" spans="1:16" ht="18" customHeight="1" x14ac:dyDescent="0.15">
      <c r="A247" s="229"/>
      <c r="B247" s="197" t="s">
        <v>729</v>
      </c>
      <c r="C247" s="16" t="s">
        <v>145</v>
      </c>
      <c r="D247" s="143">
        <f>SUM(D233:D246)</f>
        <v>600</v>
      </c>
      <c r="E247" s="141">
        <f t="shared" ref="E247:O247" si="58">SUM(E233:E246)</f>
        <v>28</v>
      </c>
      <c r="F247" s="141">
        <f t="shared" si="58"/>
        <v>2</v>
      </c>
      <c r="G247" s="141">
        <f t="shared" si="58"/>
        <v>20</v>
      </c>
      <c r="H247" s="141">
        <f t="shared" si="58"/>
        <v>650</v>
      </c>
      <c r="I247" s="143">
        <f t="shared" si="58"/>
        <v>5426</v>
      </c>
      <c r="J247" s="141">
        <f t="shared" si="58"/>
        <v>67</v>
      </c>
      <c r="K247" s="144">
        <f t="shared" si="58"/>
        <v>5493</v>
      </c>
      <c r="L247" s="143">
        <f t="shared" si="58"/>
        <v>11303</v>
      </c>
      <c r="M247" s="141">
        <f t="shared" si="58"/>
        <v>236</v>
      </c>
      <c r="N247" s="144">
        <f t="shared" si="58"/>
        <v>11539</v>
      </c>
      <c r="O247" s="145">
        <f t="shared" si="58"/>
        <v>6143</v>
      </c>
      <c r="P247" s="130"/>
    </row>
    <row r="248" spans="1:16" ht="18" customHeight="1" x14ac:dyDescent="0.15">
      <c r="A248" s="225" t="s">
        <v>174</v>
      </c>
      <c r="B248" s="187" t="s">
        <v>117</v>
      </c>
      <c r="C248" s="18" t="s">
        <v>348</v>
      </c>
      <c r="D248" s="40">
        <v>82</v>
      </c>
      <c r="E248" s="40">
        <v>18</v>
      </c>
      <c r="F248" s="40">
        <v>0</v>
      </c>
      <c r="G248" s="40">
        <v>10</v>
      </c>
      <c r="H248" s="54">
        <f>+D248+E248+F248+G248</f>
        <v>110</v>
      </c>
      <c r="I248" s="38">
        <v>3579</v>
      </c>
      <c r="J248" s="40">
        <v>10</v>
      </c>
      <c r="K248" s="146">
        <f t="shared" ref="K248:K263" si="59">+I248+J248</f>
        <v>3589</v>
      </c>
      <c r="L248" s="38">
        <v>4700</v>
      </c>
      <c r="M248" s="40">
        <v>46</v>
      </c>
      <c r="N248" s="146">
        <f t="shared" ref="N248:N263" si="60">+L248+M248</f>
        <v>4746</v>
      </c>
      <c r="O248" s="147">
        <f t="shared" ref="O248:O263" si="61">+H248+K248</f>
        <v>3699</v>
      </c>
      <c r="P248" s="44"/>
    </row>
    <row r="249" spans="1:16" ht="18" customHeight="1" x14ac:dyDescent="0.15">
      <c r="A249" s="226"/>
      <c r="B249" s="186" t="s">
        <v>117</v>
      </c>
      <c r="C249" s="11" t="s">
        <v>349</v>
      </c>
      <c r="D249" s="28">
        <v>0</v>
      </c>
      <c r="E249" s="28">
        <v>0</v>
      </c>
      <c r="F249" s="28">
        <v>0</v>
      </c>
      <c r="G249" s="28">
        <v>0</v>
      </c>
      <c r="H249" s="44">
        <f t="shared" ref="H249:H263" si="62">+D249+E249+F249+G249</f>
        <v>0</v>
      </c>
      <c r="I249" s="33">
        <v>22</v>
      </c>
      <c r="J249" s="28">
        <v>0</v>
      </c>
      <c r="K249" s="112">
        <f t="shared" si="59"/>
        <v>22</v>
      </c>
      <c r="L249" s="33">
        <v>138</v>
      </c>
      <c r="M249" s="28">
        <v>0</v>
      </c>
      <c r="N249" s="112">
        <f t="shared" si="60"/>
        <v>138</v>
      </c>
      <c r="O249" s="130">
        <f t="shared" si="61"/>
        <v>22</v>
      </c>
      <c r="P249" s="44"/>
    </row>
    <row r="250" spans="1:16" ht="18" customHeight="1" x14ac:dyDescent="0.15">
      <c r="A250" s="226"/>
      <c r="B250" s="186" t="s">
        <v>117</v>
      </c>
      <c r="C250" s="11" t="s">
        <v>350</v>
      </c>
      <c r="D250" s="28">
        <v>6</v>
      </c>
      <c r="E250" s="28">
        <v>0</v>
      </c>
      <c r="F250" s="28">
        <v>0</v>
      </c>
      <c r="G250" s="28">
        <v>0</v>
      </c>
      <c r="H250" s="44">
        <f t="shared" si="62"/>
        <v>6</v>
      </c>
      <c r="I250" s="33">
        <v>1082</v>
      </c>
      <c r="J250" s="28">
        <v>5</v>
      </c>
      <c r="K250" s="112">
        <f t="shared" si="59"/>
        <v>1087</v>
      </c>
      <c r="L250" s="33">
        <v>1581</v>
      </c>
      <c r="M250" s="28">
        <v>16</v>
      </c>
      <c r="N250" s="112">
        <f t="shared" si="60"/>
        <v>1597</v>
      </c>
      <c r="O250" s="130">
        <f t="shared" si="61"/>
        <v>1093</v>
      </c>
      <c r="P250" s="44"/>
    </row>
    <row r="251" spans="1:16" ht="18" customHeight="1" x14ac:dyDescent="0.15">
      <c r="A251" s="226"/>
      <c r="B251" s="186" t="s">
        <v>117</v>
      </c>
      <c r="C251" s="11" t="s">
        <v>351</v>
      </c>
      <c r="D251" s="28">
        <v>2</v>
      </c>
      <c r="E251" s="28">
        <v>0</v>
      </c>
      <c r="F251" s="28">
        <v>0</v>
      </c>
      <c r="G251" s="28">
        <v>0</v>
      </c>
      <c r="H251" s="44">
        <f t="shared" si="62"/>
        <v>2</v>
      </c>
      <c r="I251" s="33">
        <v>420</v>
      </c>
      <c r="J251" s="28">
        <v>0</v>
      </c>
      <c r="K251" s="112">
        <f t="shared" si="59"/>
        <v>420</v>
      </c>
      <c r="L251" s="33">
        <v>625</v>
      </c>
      <c r="M251" s="28">
        <v>0</v>
      </c>
      <c r="N251" s="112">
        <f t="shared" si="60"/>
        <v>625</v>
      </c>
      <c r="O251" s="130">
        <f t="shared" si="61"/>
        <v>422</v>
      </c>
      <c r="P251" s="44"/>
    </row>
    <row r="252" spans="1:16" ht="18" customHeight="1" x14ac:dyDescent="0.15">
      <c r="A252" s="226"/>
      <c r="B252" s="186" t="s">
        <v>117</v>
      </c>
      <c r="C252" s="11" t="s">
        <v>352</v>
      </c>
      <c r="D252" s="28">
        <v>0</v>
      </c>
      <c r="E252" s="28">
        <v>0</v>
      </c>
      <c r="F252" s="28">
        <v>0</v>
      </c>
      <c r="G252" s="28">
        <v>0</v>
      </c>
      <c r="H252" s="44">
        <f t="shared" si="62"/>
        <v>0</v>
      </c>
      <c r="I252" s="33">
        <v>317</v>
      </c>
      <c r="J252" s="28">
        <v>8</v>
      </c>
      <c r="K252" s="112">
        <f t="shared" si="59"/>
        <v>325</v>
      </c>
      <c r="L252" s="33">
        <v>560</v>
      </c>
      <c r="M252" s="28">
        <v>9</v>
      </c>
      <c r="N252" s="112">
        <f t="shared" si="60"/>
        <v>569</v>
      </c>
      <c r="O252" s="130">
        <f t="shared" si="61"/>
        <v>325</v>
      </c>
      <c r="P252" s="44"/>
    </row>
    <row r="253" spans="1:16" ht="18" customHeight="1" x14ac:dyDescent="0.15">
      <c r="A253" s="226"/>
      <c r="B253" s="188" t="s">
        <v>117</v>
      </c>
      <c r="C253" s="12" t="s">
        <v>353</v>
      </c>
      <c r="D253" s="29">
        <v>1</v>
      </c>
      <c r="E253" s="29">
        <v>0</v>
      </c>
      <c r="F253" s="29">
        <v>0</v>
      </c>
      <c r="G253" s="29">
        <v>0</v>
      </c>
      <c r="H253" s="52">
        <f t="shared" si="62"/>
        <v>1</v>
      </c>
      <c r="I253" s="32">
        <v>411</v>
      </c>
      <c r="J253" s="29">
        <v>12</v>
      </c>
      <c r="K253" s="136">
        <f t="shared" si="59"/>
        <v>423</v>
      </c>
      <c r="L253" s="32">
        <v>620</v>
      </c>
      <c r="M253" s="29">
        <v>24</v>
      </c>
      <c r="N253" s="136">
        <f t="shared" si="60"/>
        <v>644</v>
      </c>
      <c r="O253" s="137">
        <f t="shared" si="61"/>
        <v>424</v>
      </c>
      <c r="P253" s="44"/>
    </row>
    <row r="254" spans="1:16" ht="18" customHeight="1" x14ac:dyDescent="0.15">
      <c r="A254" s="226"/>
      <c r="B254" s="186" t="s">
        <v>117</v>
      </c>
      <c r="C254" s="11" t="s">
        <v>354</v>
      </c>
      <c r="D254" s="28">
        <v>6</v>
      </c>
      <c r="E254" s="28">
        <v>0</v>
      </c>
      <c r="F254" s="28">
        <v>0</v>
      </c>
      <c r="G254" s="28">
        <v>1</v>
      </c>
      <c r="H254" s="44">
        <f t="shared" si="62"/>
        <v>7</v>
      </c>
      <c r="I254" s="33">
        <v>833</v>
      </c>
      <c r="J254" s="28">
        <v>0</v>
      </c>
      <c r="K254" s="112">
        <f t="shared" si="59"/>
        <v>833</v>
      </c>
      <c r="L254" s="33">
        <v>891</v>
      </c>
      <c r="M254" s="28">
        <v>0</v>
      </c>
      <c r="N254" s="112">
        <f t="shared" si="60"/>
        <v>891</v>
      </c>
      <c r="O254" s="130">
        <f t="shared" si="61"/>
        <v>840</v>
      </c>
      <c r="P254" s="44"/>
    </row>
    <row r="255" spans="1:16" ht="18" customHeight="1" x14ac:dyDescent="0.15">
      <c r="A255" s="226"/>
      <c r="B255" s="186" t="s">
        <v>117</v>
      </c>
      <c r="C255" s="11" t="s">
        <v>355</v>
      </c>
      <c r="D255" s="28">
        <v>5</v>
      </c>
      <c r="E255" s="28">
        <v>0</v>
      </c>
      <c r="F255" s="28">
        <v>0</v>
      </c>
      <c r="G255" s="28">
        <v>0</v>
      </c>
      <c r="H255" s="44">
        <f t="shared" si="62"/>
        <v>5</v>
      </c>
      <c r="I255" s="33">
        <v>339</v>
      </c>
      <c r="J255" s="28">
        <v>7</v>
      </c>
      <c r="K255" s="112">
        <f t="shared" si="59"/>
        <v>346</v>
      </c>
      <c r="L255" s="33">
        <v>605</v>
      </c>
      <c r="M255" s="28">
        <v>12</v>
      </c>
      <c r="N255" s="112">
        <f t="shared" si="60"/>
        <v>617</v>
      </c>
      <c r="O255" s="130">
        <f t="shared" si="61"/>
        <v>351</v>
      </c>
      <c r="P255" s="44"/>
    </row>
    <row r="256" spans="1:16" ht="18" customHeight="1" x14ac:dyDescent="0.15">
      <c r="A256" s="226"/>
      <c r="B256" s="186" t="s">
        <v>117</v>
      </c>
      <c r="C256" s="11" t="s">
        <v>356</v>
      </c>
      <c r="D256" s="28">
        <v>0</v>
      </c>
      <c r="E256" s="28">
        <v>0</v>
      </c>
      <c r="F256" s="28">
        <v>0</v>
      </c>
      <c r="G256" s="28">
        <v>0</v>
      </c>
      <c r="H256" s="44">
        <f t="shared" si="62"/>
        <v>0</v>
      </c>
      <c r="I256" s="33">
        <v>379</v>
      </c>
      <c r="J256" s="28">
        <v>0</v>
      </c>
      <c r="K256" s="112">
        <f t="shared" si="59"/>
        <v>379</v>
      </c>
      <c r="L256" s="33">
        <v>600</v>
      </c>
      <c r="M256" s="28">
        <v>0</v>
      </c>
      <c r="N256" s="112">
        <f t="shared" si="60"/>
        <v>600</v>
      </c>
      <c r="O256" s="130">
        <f t="shared" si="61"/>
        <v>379</v>
      </c>
      <c r="P256" s="44"/>
    </row>
    <row r="257" spans="1:16" ht="18" customHeight="1" x14ac:dyDescent="0.15">
      <c r="A257" s="226"/>
      <c r="B257" s="189" t="s">
        <v>117</v>
      </c>
      <c r="C257" s="13" t="s">
        <v>57</v>
      </c>
      <c r="D257" s="30">
        <v>0</v>
      </c>
      <c r="E257" s="30">
        <v>0</v>
      </c>
      <c r="F257" s="30">
        <v>0</v>
      </c>
      <c r="G257" s="30">
        <v>0</v>
      </c>
      <c r="H257" s="53">
        <f t="shared" si="62"/>
        <v>0</v>
      </c>
      <c r="I257" s="31">
        <v>25</v>
      </c>
      <c r="J257" s="30">
        <v>0</v>
      </c>
      <c r="K257" s="138">
        <f t="shared" si="59"/>
        <v>25</v>
      </c>
      <c r="L257" s="31">
        <v>55</v>
      </c>
      <c r="M257" s="30">
        <v>0</v>
      </c>
      <c r="N257" s="138">
        <f t="shared" si="60"/>
        <v>55</v>
      </c>
      <c r="O257" s="140">
        <f t="shared" si="61"/>
        <v>25</v>
      </c>
      <c r="P257" s="44"/>
    </row>
    <row r="258" spans="1:16" ht="18" customHeight="1" x14ac:dyDescent="0.15">
      <c r="A258" s="226"/>
      <c r="B258" s="188" t="s">
        <v>117</v>
      </c>
      <c r="C258" s="12" t="s">
        <v>56</v>
      </c>
      <c r="D258" s="29">
        <v>2</v>
      </c>
      <c r="E258" s="29">
        <v>0</v>
      </c>
      <c r="F258" s="29">
        <v>0</v>
      </c>
      <c r="G258" s="29">
        <v>1</v>
      </c>
      <c r="H258" s="52">
        <f t="shared" si="62"/>
        <v>3</v>
      </c>
      <c r="I258" s="32">
        <v>493</v>
      </c>
      <c r="J258" s="29">
        <v>6</v>
      </c>
      <c r="K258" s="136">
        <f t="shared" si="59"/>
        <v>499</v>
      </c>
      <c r="L258" s="32">
        <v>521</v>
      </c>
      <c r="M258" s="29">
        <v>10</v>
      </c>
      <c r="N258" s="136">
        <f t="shared" si="60"/>
        <v>531</v>
      </c>
      <c r="O258" s="152">
        <f t="shared" si="61"/>
        <v>502</v>
      </c>
      <c r="P258" s="44"/>
    </row>
    <row r="259" spans="1:16" ht="18" customHeight="1" x14ac:dyDescent="0.15">
      <c r="A259" s="226"/>
      <c r="B259" s="186" t="s">
        <v>117</v>
      </c>
      <c r="C259" s="11" t="s">
        <v>58</v>
      </c>
      <c r="D259" s="28">
        <v>3</v>
      </c>
      <c r="E259" s="28">
        <v>0</v>
      </c>
      <c r="F259" s="28">
        <v>0</v>
      </c>
      <c r="G259" s="28">
        <v>1</v>
      </c>
      <c r="H259" s="44">
        <f t="shared" si="62"/>
        <v>4</v>
      </c>
      <c r="I259" s="33">
        <v>357</v>
      </c>
      <c r="J259" s="28">
        <v>8</v>
      </c>
      <c r="K259" s="112">
        <f t="shared" si="59"/>
        <v>365</v>
      </c>
      <c r="L259" s="33">
        <v>467</v>
      </c>
      <c r="M259" s="28">
        <v>10</v>
      </c>
      <c r="N259" s="112">
        <f t="shared" si="60"/>
        <v>477</v>
      </c>
      <c r="O259" s="130">
        <f t="shared" si="61"/>
        <v>369</v>
      </c>
      <c r="P259" s="44"/>
    </row>
    <row r="260" spans="1:16" ht="18" customHeight="1" x14ac:dyDescent="0.15">
      <c r="A260" s="226"/>
      <c r="B260" s="186" t="s">
        <v>117</v>
      </c>
      <c r="C260" s="11" t="s">
        <v>59</v>
      </c>
      <c r="D260" s="28">
        <v>1</v>
      </c>
      <c r="E260" s="28">
        <v>0</v>
      </c>
      <c r="F260" s="28">
        <v>0</v>
      </c>
      <c r="G260" s="28">
        <v>0</v>
      </c>
      <c r="H260" s="44">
        <f t="shared" si="62"/>
        <v>1</v>
      </c>
      <c r="I260" s="33">
        <v>322</v>
      </c>
      <c r="J260" s="28">
        <v>0</v>
      </c>
      <c r="K260" s="112">
        <f t="shared" si="59"/>
        <v>322</v>
      </c>
      <c r="L260" s="33">
        <v>461</v>
      </c>
      <c r="M260" s="28">
        <v>0</v>
      </c>
      <c r="N260" s="112">
        <f t="shared" si="60"/>
        <v>461</v>
      </c>
      <c r="O260" s="130">
        <f t="shared" si="61"/>
        <v>323</v>
      </c>
      <c r="P260" s="44"/>
    </row>
    <row r="261" spans="1:16" ht="18" customHeight="1" x14ac:dyDescent="0.15">
      <c r="A261" s="226"/>
      <c r="B261" s="186" t="s">
        <v>117</v>
      </c>
      <c r="C261" s="11" t="s">
        <v>60</v>
      </c>
      <c r="D261" s="28">
        <v>0</v>
      </c>
      <c r="E261" s="28">
        <v>0</v>
      </c>
      <c r="F261" s="28">
        <v>0</v>
      </c>
      <c r="G261" s="28">
        <v>4</v>
      </c>
      <c r="H261" s="44">
        <f t="shared" si="62"/>
        <v>4</v>
      </c>
      <c r="I261" s="33">
        <v>380</v>
      </c>
      <c r="J261" s="28">
        <v>5</v>
      </c>
      <c r="K261" s="112">
        <f t="shared" si="59"/>
        <v>385</v>
      </c>
      <c r="L261" s="33">
        <v>539</v>
      </c>
      <c r="M261" s="28">
        <v>10</v>
      </c>
      <c r="N261" s="112">
        <f t="shared" si="60"/>
        <v>549</v>
      </c>
      <c r="O261" s="156">
        <f t="shared" si="61"/>
        <v>389</v>
      </c>
      <c r="P261" s="44"/>
    </row>
    <row r="262" spans="1:16" ht="18" customHeight="1" x14ac:dyDescent="0.15">
      <c r="A262" s="226"/>
      <c r="B262" s="189" t="s">
        <v>117</v>
      </c>
      <c r="C262" s="13" t="s">
        <v>61</v>
      </c>
      <c r="D262" s="30">
        <v>4</v>
      </c>
      <c r="E262" s="30">
        <v>0</v>
      </c>
      <c r="F262" s="30">
        <v>0</v>
      </c>
      <c r="G262" s="30">
        <v>0</v>
      </c>
      <c r="H262" s="53">
        <f t="shared" si="62"/>
        <v>4</v>
      </c>
      <c r="I262" s="31">
        <v>205</v>
      </c>
      <c r="J262" s="30">
        <v>0</v>
      </c>
      <c r="K262" s="138">
        <f t="shared" si="59"/>
        <v>205</v>
      </c>
      <c r="L262" s="31">
        <v>297</v>
      </c>
      <c r="M262" s="30">
        <v>0</v>
      </c>
      <c r="N262" s="138">
        <f t="shared" si="60"/>
        <v>297</v>
      </c>
      <c r="O262" s="140">
        <f t="shared" si="61"/>
        <v>209</v>
      </c>
      <c r="P262" s="44"/>
    </row>
    <row r="263" spans="1:16" ht="18" customHeight="1" x14ac:dyDescent="0.15">
      <c r="A263" s="227"/>
      <c r="B263" s="198" t="s">
        <v>117</v>
      </c>
      <c r="C263" s="22" t="s">
        <v>62</v>
      </c>
      <c r="D263" s="66">
        <v>9</v>
      </c>
      <c r="E263" s="66">
        <v>0</v>
      </c>
      <c r="F263" s="66">
        <v>0</v>
      </c>
      <c r="G263" s="66">
        <v>0</v>
      </c>
      <c r="H263" s="65">
        <f t="shared" si="62"/>
        <v>9</v>
      </c>
      <c r="I263" s="39">
        <v>101</v>
      </c>
      <c r="J263" s="66">
        <v>0</v>
      </c>
      <c r="K263" s="153">
        <f t="shared" si="59"/>
        <v>101</v>
      </c>
      <c r="L263" s="39">
        <v>128</v>
      </c>
      <c r="M263" s="66">
        <v>0</v>
      </c>
      <c r="N263" s="153">
        <f t="shared" si="60"/>
        <v>128</v>
      </c>
      <c r="O263" s="154">
        <f t="shared" si="61"/>
        <v>110</v>
      </c>
      <c r="P263" s="44"/>
    </row>
    <row r="264" spans="1:16" ht="9" customHeight="1" x14ac:dyDescent="0.2">
      <c r="A264" s="37" t="s">
        <v>145</v>
      </c>
      <c r="B264" s="37"/>
      <c r="C264" s="3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80"/>
    </row>
    <row r="265" spans="1:16" ht="31.5" customHeight="1" x14ac:dyDescent="0.15">
      <c r="A265" s="213" t="s">
        <v>5</v>
      </c>
      <c r="B265" s="214"/>
      <c r="C265" s="215"/>
      <c r="D265" s="210" t="s">
        <v>201</v>
      </c>
      <c r="E265" s="211"/>
      <c r="F265" s="211"/>
      <c r="G265" s="211"/>
      <c r="H265" s="212"/>
      <c r="I265" s="219" t="s">
        <v>202</v>
      </c>
      <c r="J265" s="220"/>
      <c r="K265" s="221"/>
      <c r="L265" s="219" t="s">
        <v>203</v>
      </c>
      <c r="M265" s="220"/>
      <c r="N265" s="221"/>
      <c r="O265" s="58" t="s">
        <v>204</v>
      </c>
      <c r="P265" s="81"/>
    </row>
    <row r="266" spans="1:16" ht="32.25" customHeight="1" x14ac:dyDescent="0.15">
      <c r="A266" s="216"/>
      <c r="B266" s="217"/>
      <c r="C266" s="218"/>
      <c r="D266" s="59" t="s">
        <v>205</v>
      </c>
      <c r="E266" s="7" t="s">
        <v>728</v>
      </c>
      <c r="F266" s="7" t="s">
        <v>727</v>
      </c>
      <c r="G266" s="60" t="s">
        <v>207</v>
      </c>
      <c r="H266" s="61" t="s">
        <v>208</v>
      </c>
      <c r="I266" s="62" t="s">
        <v>205</v>
      </c>
      <c r="J266" s="60" t="s">
        <v>206</v>
      </c>
      <c r="K266" s="63" t="s">
        <v>208</v>
      </c>
      <c r="L266" s="62" t="s">
        <v>205</v>
      </c>
      <c r="M266" s="60" t="s">
        <v>206</v>
      </c>
      <c r="N266" s="63" t="s">
        <v>208</v>
      </c>
      <c r="O266" s="64" t="s">
        <v>208</v>
      </c>
      <c r="P266" s="82"/>
    </row>
    <row r="267" spans="1:16" ht="18" customHeight="1" x14ac:dyDescent="0.15">
      <c r="A267" s="226" t="s">
        <v>10</v>
      </c>
      <c r="B267" s="186" t="s">
        <v>117</v>
      </c>
      <c r="C267" s="11" t="s">
        <v>63</v>
      </c>
      <c r="D267" s="28">
        <v>3</v>
      </c>
      <c r="E267" s="28">
        <v>0</v>
      </c>
      <c r="F267" s="28">
        <v>0</v>
      </c>
      <c r="G267" s="28">
        <v>2</v>
      </c>
      <c r="H267" s="44">
        <f>+D267+E267+F267+G267</f>
        <v>5</v>
      </c>
      <c r="I267" s="33">
        <v>291</v>
      </c>
      <c r="J267" s="28">
        <v>0</v>
      </c>
      <c r="K267" s="112">
        <f t="shared" ref="K267:K285" si="63">+I267+J267</f>
        <v>291</v>
      </c>
      <c r="L267" s="33">
        <v>377</v>
      </c>
      <c r="M267" s="28">
        <v>0</v>
      </c>
      <c r="N267" s="112">
        <f t="shared" ref="N267:N285" si="64">+L267+M267</f>
        <v>377</v>
      </c>
      <c r="O267" s="130">
        <f t="shared" ref="O267:O285" si="65">+H267+K267</f>
        <v>296</v>
      </c>
      <c r="P267" s="44"/>
    </row>
    <row r="268" spans="1:16" ht="18" customHeight="1" x14ac:dyDescent="0.15">
      <c r="A268" s="226"/>
      <c r="B268" s="186" t="s">
        <v>117</v>
      </c>
      <c r="C268" s="11" t="s">
        <v>64</v>
      </c>
      <c r="D268" s="28">
        <v>2</v>
      </c>
      <c r="E268" s="28">
        <v>0</v>
      </c>
      <c r="F268" s="28">
        <v>0</v>
      </c>
      <c r="G268" s="28">
        <v>0</v>
      </c>
      <c r="H268" s="44">
        <f t="shared" ref="H268:H285" si="66">+D268+E268+F268+G268</f>
        <v>2</v>
      </c>
      <c r="I268" s="33">
        <v>180</v>
      </c>
      <c r="J268" s="28">
        <v>0</v>
      </c>
      <c r="K268" s="112">
        <f t="shared" si="63"/>
        <v>180</v>
      </c>
      <c r="L268" s="33">
        <v>234</v>
      </c>
      <c r="M268" s="28">
        <v>0</v>
      </c>
      <c r="N268" s="112">
        <f t="shared" si="64"/>
        <v>234</v>
      </c>
      <c r="O268" s="130">
        <f t="shared" si="65"/>
        <v>182</v>
      </c>
      <c r="P268" s="44"/>
    </row>
    <row r="269" spans="1:16" ht="18" customHeight="1" x14ac:dyDescent="0.15">
      <c r="A269" s="226"/>
      <c r="B269" s="186" t="s">
        <v>117</v>
      </c>
      <c r="C269" s="11" t="s">
        <v>65</v>
      </c>
      <c r="D269" s="28">
        <v>1</v>
      </c>
      <c r="E269" s="28">
        <v>0</v>
      </c>
      <c r="F269" s="28">
        <v>0</v>
      </c>
      <c r="G269" s="28">
        <v>0</v>
      </c>
      <c r="H269" s="44">
        <f t="shared" si="66"/>
        <v>1</v>
      </c>
      <c r="I269" s="33">
        <v>342</v>
      </c>
      <c r="J269" s="28">
        <v>20</v>
      </c>
      <c r="K269" s="112">
        <f t="shared" si="63"/>
        <v>362</v>
      </c>
      <c r="L269" s="33">
        <v>438</v>
      </c>
      <c r="M269" s="28">
        <v>29</v>
      </c>
      <c r="N269" s="112">
        <f t="shared" si="64"/>
        <v>467</v>
      </c>
      <c r="O269" s="130">
        <f t="shared" si="65"/>
        <v>363</v>
      </c>
      <c r="P269" s="44"/>
    </row>
    <row r="270" spans="1:16" ht="18" customHeight="1" x14ac:dyDescent="0.15">
      <c r="A270" s="226"/>
      <c r="B270" s="189" t="s">
        <v>117</v>
      </c>
      <c r="C270" s="13" t="s">
        <v>66</v>
      </c>
      <c r="D270" s="30">
        <v>2</v>
      </c>
      <c r="E270" s="30">
        <v>0</v>
      </c>
      <c r="F270" s="30">
        <v>0</v>
      </c>
      <c r="G270" s="30">
        <v>1</v>
      </c>
      <c r="H270" s="53">
        <f t="shared" si="66"/>
        <v>3</v>
      </c>
      <c r="I270" s="31">
        <v>544</v>
      </c>
      <c r="J270" s="30">
        <v>14</v>
      </c>
      <c r="K270" s="138">
        <f t="shared" si="63"/>
        <v>558</v>
      </c>
      <c r="L270" s="31">
        <v>745</v>
      </c>
      <c r="M270" s="30">
        <v>27</v>
      </c>
      <c r="N270" s="138">
        <f t="shared" si="64"/>
        <v>772</v>
      </c>
      <c r="O270" s="139">
        <f t="shared" si="65"/>
        <v>561</v>
      </c>
      <c r="P270" s="44"/>
    </row>
    <row r="271" spans="1:16" ht="18" customHeight="1" x14ac:dyDescent="0.15">
      <c r="A271" s="226"/>
      <c r="B271" s="188" t="s">
        <v>117</v>
      </c>
      <c r="C271" s="12" t="s">
        <v>67</v>
      </c>
      <c r="D271" s="29">
        <v>3</v>
      </c>
      <c r="E271" s="29">
        <v>0</v>
      </c>
      <c r="F271" s="29">
        <v>0</v>
      </c>
      <c r="G271" s="29">
        <v>0</v>
      </c>
      <c r="H271" s="52">
        <f t="shared" si="66"/>
        <v>3</v>
      </c>
      <c r="I271" s="32">
        <v>30</v>
      </c>
      <c r="J271" s="29">
        <v>0</v>
      </c>
      <c r="K271" s="136">
        <f t="shared" si="63"/>
        <v>30</v>
      </c>
      <c r="L271" s="32">
        <v>50</v>
      </c>
      <c r="M271" s="29">
        <v>0</v>
      </c>
      <c r="N271" s="136">
        <f t="shared" si="64"/>
        <v>50</v>
      </c>
      <c r="O271" s="152">
        <f t="shared" si="65"/>
        <v>33</v>
      </c>
      <c r="P271" s="44"/>
    </row>
    <row r="272" spans="1:16" ht="18" customHeight="1" x14ac:dyDescent="0.15">
      <c r="A272" s="226"/>
      <c r="B272" s="186" t="s">
        <v>117</v>
      </c>
      <c r="C272" s="11" t="s">
        <v>68</v>
      </c>
      <c r="D272" s="28">
        <v>0</v>
      </c>
      <c r="E272" s="28">
        <v>1</v>
      </c>
      <c r="F272" s="28">
        <v>0</v>
      </c>
      <c r="G272" s="28">
        <v>1</v>
      </c>
      <c r="H272" s="44">
        <f t="shared" si="66"/>
        <v>2</v>
      </c>
      <c r="I272" s="33">
        <v>86</v>
      </c>
      <c r="J272" s="28">
        <v>0</v>
      </c>
      <c r="K272" s="112">
        <f t="shared" si="63"/>
        <v>86</v>
      </c>
      <c r="L272" s="33">
        <v>123</v>
      </c>
      <c r="M272" s="28">
        <v>0</v>
      </c>
      <c r="N272" s="112">
        <f t="shared" si="64"/>
        <v>123</v>
      </c>
      <c r="O272" s="156">
        <f t="shared" si="65"/>
        <v>88</v>
      </c>
      <c r="P272" s="44"/>
    </row>
    <row r="273" spans="1:16" ht="18" customHeight="1" x14ac:dyDescent="0.15">
      <c r="A273" s="226"/>
      <c r="B273" s="186" t="s">
        <v>117</v>
      </c>
      <c r="C273" s="11" t="s">
        <v>357</v>
      </c>
      <c r="D273" s="28">
        <v>203</v>
      </c>
      <c r="E273" s="28">
        <v>6</v>
      </c>
      <c r="F273" s="28">
        <v>0</v>
      </c>
      <c r="G273" s="28">
        <v>8</v>
      </c>
      <c r="H273" s="44">
        <f t="shared" si="66"/>
        <v>217</v>
      </c>
      <c r="I273" s="33">
        <v>9534</v>
      </c>
      <c r="J273" s="28">
        <v>57</v>
      </c>
      <c r="K273" s="112">
        <f t="shared" si="63"/>
        <v>9591</v>
      </c>
      <c r="L273" s="33">
        <v>13954</v>
      </c>
      <c r="M273" s="28">
        <v>156</v>
      </c>
      <c r="N273" s="112">
        <f t="shared" si="64"/>
        <v>14110</v>
      </c>
      <c r="O273" s="130">
        <f t="shared" si="65"/>
        <v>9808</v>
      </c>
      <c r="P273" s="44"/>
    </row>
    <row r="274" spans="1:16" ht="18" customHeight="1" x14ac:dyDescent="0.15">
      <c r="A274" s="226"/>
      <c r="B274" s="186" t="s">
        <v>117</v>
      </c>
      <c r="C274" s="11" t="s">
        <v>358</v>
      </c>
      <c r="D274" s="28">
        <v>8</v>
      </c>
      <c r="E274" s="28">
        <v>0</v>
      </c>
      <c r="F274" s="28">
        <v>0</v>
      </c>
      <c r="G274" s="28">
        <v>1</v>
      </c>
      <c r="H274" s="44">
        <f t="shared" si="66"/>
        <v>9</v>
      </c>
      <c r="I274" s="33">
        <v>1752</v>
      </c>
      <c r="J274" s="28">
        <v>0</v>
      </c>
      <c r="K274" s="112">
        <f t="shared" si="63"/>
        <v>1752</v>
      </c>
      <c r="L274" s="33">
        <v>2999</v>
      </c>
      <c r="M274" s="28">
        <v>2</v>
      </c>
      <c r="N274" s="112">
        <f t="shared" si="64"/>
        <v>3001</v>
      </c>
      <c r="O274" s="130">
        <f t="shared" si="65"/>
        <v>1761</v>
      </c>
      <c r="P274" s="44"/>
    </row>
    <row r="275" spans="1:16" ht="18" customHeight="1" x14ac:dyDescent="0.15">
      <c r="A275" s="226"/>
      <c r="B275" s="189" t="s">
        <v>117</v>
      </c>
      <c r="C275" s="13" t="s">
        <v>359</v>
      </c>
      <c r="D275" s="30">
        <v>0</v>
      </c>
      <c r="E275" s="30">
        <v>0</v>
      </c>
      <c r="F275" s="30">
        <v>0</v>
      </c>
      <c r="G275" s="30">
        <v>0</v>
      </c>
      <c r="H275" s="53">
        <f t="shared" si="66"/>
        <v>0</v>
      </c>
      <c r="I275" s="31">
        <v>67</v>
      </c>
      <c r="J275" s="30">
        <v>10</v>
      </c>
      <c r="K275" s="138">
        <f t="shared" si="63"/>
        <v>77</v>
      </c>
      <c r="L275" s="31">
        <v>138</v>
      </c>
      <c r="M275" s="30">
        <v>30</v>
      </c>
      <c r="N275" s="138">
        <f t="shared" si="64"/>
        <v>168</v>
      </c>
      <c r="O275" s="139">
        <f t="shared" si="65"/>
        <v>77</v>
      </c>
      <c r="P275" s="44"/>
    </row>
    <row r="276" spans="1:16" ht="18" customHeight="1" x14ac:dyDescent="0.15">
      <c r="A276" s="226"/>
      <c r="B276" s="188" t="s">
        <v>117</v>
      </c>
      <c r="C276" s="12" t="s">
        <v>360</v>
      </c>
      <c r="D276" s="29">
        <v>4</v>
      </c>
      <c r="E276" s="29">
        <v>0</v>
      </c>
      <c r="F276" s="29">
        <v>0</v>
      </c>
      <c r="G276" s="29">
        <v>0</v>
      </c>
      <c r="H276" s="52">
        <f t="shared" si="66"/>
        <v>4</v>
      </c>
      <c r="I276" s="32">
        <v>642</v>
      </c>
      <c r="J276" s="29">
        <v>0</v>
      </c>
      <c r="K276" s="136">
        <f t="shared" si="63"/>
        <v>642</v>
      </c>
      <c r="L276" s="32">
        <v>701</v>
      </c>
      <c r="M276" s="29">
        <v>0</v>
      </c>
      <c r="N276" s="136">
        <f t="shared" si="64"/>
        <v>701</v>
      </c>
      <c r="O276" s="152">
        <f t="shared" si="65"/>
        <v>646</v>
      </c>
      <c r="P276" s="44"/>
    </row>
    <row r="277" spans="1:16" ht="18" customHeight="1" x14ac:dyDescent="0.15">
      <c r="A277" s="226"/>
      <c r="B277" s="186" t="s">
        <v>117</v>
      </c>
      <c r="C277" s="11" t="s">
        <v>361</v>
      </c>
      <c r="D277" s="28">
        <v>2</v>
      </c>
      <c r="E277" s="28">
        <v>0</v>
      </c>
      <c r="F277" s="28">
        <v>0</v>
      </c>
      <c r="G277" s="28">
        <v>0</v>
      </c>
      <c r="H277" s="44">
        <f t="shared" si="66"/>
        <v>2</v>
      </c>
      <c r="I277" s="33">
        <v>546</v>
      </c>
      <c r="J277" s="28">
        <v>5</v>
      </c>
      <c r="K277" s="112">
        <f t="shared" si="63"/>
        <v>551</v>
      </c>
      <c r="L277" s="33">
        <v>629</v>
      </c>
      <c r="M277" s="28">
        <v>31</v>
      </c>
      <c r="N277" s="112">
        <f t="shared" si="64"/>
        <v>660</v>
      </c>
      <c r="O277" s="156">
        <f t="shared" si="65"/>
        <v>553</v>
      </c>
      <c r="P277" s="44"/>
    </row>
    <row r="278" spans="1:16" ht="18" customHeight="1" x14ac:dyDescent="0.15">
      <c r="A278" s="226"/>
      <c r="B278" s="186" t="s">
        <v>117</v>
      </c>
      <c r="C278" s="11" t="s">
        <v>362</v>
      </c>
      <c r="D278" s="28">
        <v>2</v>
      </c>
      <c r="E278" s="28">
        <v>0</v>
      </c>
      <c r="F278" s="28">
        <v>0</v>
      </c>
      <c r="G278" s="28">
        <v>3</v>
      </c>
      <c r="H278" s="44">
        <f t="shared" si="66"/>
        <v>5</v>
      </c>
      <c r="I278" s="33">
        <v>196</v>
      </c>
      <c r="J278" s="28">
        <v>5</v>
      </c>
      <c r="K278" s="112">
        <f t="shared" si="63"/>
        <v>201</v>
      </c>
      <c r="L278" s="33">
        <v>369</v>
      </c>
      <c r="M278" s="28">
        <v>10</v>
      </c>
      <c r="N278" s="112">
        <f t="shared" si="64"/>
        <v>379</v>
      </c>
      <c r="O278" s="130">
        <f t="shared" si="65"/>
        <v>206</v>
      </c>
      <c r="P278" s="44"/>
    </row>
    <row r="279" spans="1:16" ht="18" customHeight="1" x14ac:dyDescent="0.15">
      <c r="A279" s="226"/>
      <c r="B279" s="186" t="s">
        <v>117</v>
      </c>
      <c r="C279" s="11" t="s">
        <v>363</v>
      </c>
      <c r="D279" s="28">
        <v>11</v>
      </c>
      <c r="E279" s="28">
        <v>0</v>
      </c>
      <c r="F279" s="28">
        <v>0</v>
      </c>
      <c r="G279" s="28">
        <v>2</v>
      </c>
      <c r="H279" s="44">
        <f t="shared" si="66"/>
        <v>13</v>
      </c>
      <c r="I279" s="33">
        <v>985</v>
      </c>
      <c r="J279" s="28">
        <v>6</v>
      </c>
      <c r="K279" s="112">
        <f t="shared" si="63"/>
        <v>991</v>
      </c>
      <c r="L279" s="33">
        <v>2021</v>
      </c>
      <c r="M279" s="28">
        <v>15</v>
      </c>
      <c r="N279" s="112">
        <f t="shared" si="64"/>
        <v>2036</v>
      </c>
      <c r="O279" s="130">
        <f t="shared" si="65"/>
        <v>1004</v>
      </c>
      <c r="P279" s="44"/>
    </row>
    <row r="280" spans="1:16" ht="18" customHeight="1" x14ac:dyDescent="0.15">
      <c r="A280" s="226"/>
      <c r="B280" s="189" t="s">
        <v>117</v>
      </c>
      <c r="C280" s="13" t="s">
        <v>364</v>
      </c>
      <c r="D280" s="30">
        <v>1</v>
      </c>
      <c r="E280" s="30">
        <v>0</v>
      </c>
      <c r="F280" s="30">
        <v>0</v>
      </c>
      <c r="G280" s="30">
        <v>0</v>
      </c>
      <c r="H280" s="53">
        <f t="shared" si="66"/>
        <v>1</v>
      </c>
      <c r="I280" s="31">
        <v>626</v>
      </c>
      <c r="J280" s="30">
        <v>3</v>
      </c>
      <c r="K280" s="138">
        <f t="shared" si="63"/>
        <v>629</v>
      </c>
      <c r="L280" s="31">
        <v>740</v>
      </c>
      <c r="M280" s="30">
        <v>6</v>
      </c>
      <c r="N280" s="138">
        <f t="shared" si="64"/>
        <v>746</v>
      </c>
      <c r="O280" s="140">
        <f t="shared" si="65"/>
        <v>630</v>
      </c>
      <c r="P280" s="44"/>
    </row>
    <row r="281" spans="1:16" ht="18" customHeight="1" x14ac:dyDescent="0.15">
      <c r="A281" s="226"/>
      <c r="B281" s="188" t="s">
        <v>117</v>
      </c>
      <c r="C281" s="12" t="s">
        <v>365</v>
      </c>
      <c r="D281" s="29">
        <v>6</v>
      </c>
      <c r="E281" s="29">
        <v>0</v>
      </c>
      <c r="F281" s="29">
        <v>0</v>
      </c>
      <c r="G281" s="29">
        <v>0</v>
      </c>
      <c r="H281" s="52">
        <f t="shared" si="66"/>
        <v>6</v>
      </c>
      <c r="I281" s="32">
        <v>881</v>
      </c>
      <c r="J281" s="29">
        <v>0</v>
      </c>
      <c r="K281" s="136">
        <f t="shared" si="63"/>
        <v>881</v>
      </c>
      <c r="L281" s="32">
        <v>1644</v>
      </c>
      <c r="M281" s="29">
        <v>0</v>
      </c>
      <c r="N281" s="136">
        <f t="shared" si="64"/>
        <v>1644</v>
      </c>
      <c r="O281" s="152">
        <f t="shared" si="65"/>
        <v>887</v>
      </c>
      <c r="P281" s="44"/>
    </row>
    <row r="282" spans="1:16" ht="18" customHeight="1" x14ac:dyDescent="0.15">
      <c r="A282" s="226"/>
      <c r="B282" s="186" t="s">
        <v>117</v>
      </c>
      <c r="C282" s="11" t="s">
        <v>366</v>
      </c>
      <c r="D282" s="28">
        <v>8</v>
      </c>
      <c r="E282" s="28">
        <v>0</v>
      </c>
      <c r="F282" s="28">
        <v>0</v>
      </c>
      <c r="G282" s="28">
        <v>1</v>
      </c>
      <c r="H282" s="44">
        <f t="shared" si="66"/>
        <v>9</v>
      </c>
      <c r="I282" s="33">
        <v>444</v>
      </c>
      <c r="J282" s="28">
        <v>5</v>
      </c>
      <c r="K282" s="112">
        <f t="shared" si="63"/>
        <v>449</v>
      </c>
      <c r="L282" s="33">
        <v>876</v>
      </c>
      <c r="M282" s="28">
        <v>29</v>
      </c>
      <c r="N282" s="112">
        <f t="shared" si="64"/>
        <v>905</v>
      </c>
      <c r="O282" s="156">
        <f t="shared" si="65"/>
        <v>458</v>
      </c>
      <c r="P282" s="44"/>
    </row>
    <row r="283" spans="1:16" ht="18" customHeight="1" x14ac:dyDescent="0.15">
      <c r="A283" s="226"/>
      <c r="B283" s="186" t="s">
        <v>117</v>
      </c>
      <c r="C283" s="11" t="s">
        <v>367</v>
      </c>
      <c r="D283" s="28">
        <v>3</v>
      </c>
      <c r="E283" s="28">
        <v>0</v>
      </c>
      <c r="F283" s="28">
        <v>0</v>
      </c>
      <c r="G283" s="28">
        <v>1</v>
      </c>
      <c r="H283" s="44">
        <f t="shared" si="66"/>
        <v>4</v>
      </c>
      <c r="I283" s="33">
        <v>210</v>
      </c>
      <c r="J283" s="28">
        <v>0</v>
      </c>
      <c r="K283" s="112">
        <f t="shared" si="63"/>
        <v>210</v>
      </c>
      <c r="L283" s="33">
        <v>352</v>
      </c>
      <c r="M283" s="28">
        <v>0</v>
      </c>
      <c r="N283" s="112">
        <f t="shared" si="64"/>
        <v>352</v>
      </c>
      <c r="O283" s="130">
        <f t="shared" si="65"/>
        <v>214</v>
      </c>
      <c r="P283" s="44"/>
    </row>
    <row r="284" spans="1:16" ht="18" customHeight="1" x14ac:dyDescent="0.15">
      <c r="A284" s="226"/>
      <c r="B284" s="186" t="s">
        <v>117</v>
      </c>
      <c r="C284" s="11" t="s">
        <v>368</v>
      </c>
      <c r="D284" s="28">
        <v>1</v>
      </c>
      <c r="E284" s="28">
        <v>0</v>
      </c>
      <c r="F284" s="28">
        <v>0</v>
      </c>
      <c r="G284" s="28">
        <v>0</v>
      </c>
      <c r="H284" s="44">
        <f t="shared" si="66"/>
        <v>1</v>
      </c>
      <c r="I284" s="33">
        <v>163</v>
      </c>
      <c r="J284" s="28">
        <v>8</v>
      </c>
      <c r="K284" s="112">
        <f t="shared" si="63"/>
        <v>171</v>
      </c>
      <c r="L284" s="33">
        <v>260</v>
      </c>
      <c r="M284" s="28">
        <v>15</v>
      </c>
      <c r="N284" s="112">
        <f t="shared" si="64"/>
        <v>275</v>
      </c>
      <c r="O284" s="130">
        <f t="shared" si="65"/>
        <v>172</v>
      </c>
      <c r="P284" s="44"/>
    </row>
    <row r="285" spans="1:16" ht="18" customHeight="1" x14ac:dyDescent="0.15">
      <c r="A285" s="226"/>
      <c r="B285" s="192" t="s">
        <v>117</v>
      </c>
      <c r="C285" s="13" t="s">
        <v>369</v>
      </c>
      <c r="D285" s="30">
        <v>1</v>
      </c>
      <c r="E285" s="30">
        <v>0</v>
      </c>
      <c r="F285" s="30">
        <v>0</v>
      </c>
      <c r="G285" s="30">
        <v>0</v>
      </c>
      <c r="H285" s="53">
        <f t="shared" si="66"/>
        <v>1</v>
      </c>
      <c r="I285" s="31">
        <v>92</v>
      </c>
      <c r="J285" s="30">
        <v>3</v>
      </c>
      <c r="K285" s="138">
        <f t="shared" si="63"/>
        <v>95</v>
      </c>
      <c r="L285" s="69">
        <v>185</v>
      </c>
      <c r="M285" s="30">
        <v>21</v>
      </c>
      <c r="N285" s="138">
        <f t="shared" si="64"/>
        <v>206</v>
      </c>
      <c r="O285" s="139">
        <f t="shared" si="65"/>
        <v>96</v>
      </c>
      <c r="P285" s="44"/>
    </row>
    <row r="286" spans="1:16" ht="18" customHeight="1" x14ac:dyDescent="0.15">
      <c r="A286" s="227"/>
      <c r="B286" s="197" t="s">
        <v>729</v>
      </c>
      <c r="C286" s="16" t="s">
        <v>145</v>
      </c>
      <c r="D286" s="143">
        <f>SUM(D248:D263,D267:D285)</f>
        <v>382</v>
      </c>
      <c r="E286" s="141">
        <f t="shared" ref="E286:O286" si="67">SUM(E248:E263,E267:E285)</f>
        <v>25</v>
      </c>
      <c r="F286" s="141">
        <f t="shared" si="67"/>
        <v>0</v>
      </c>
      <c r="G286" s="141">
        <f t="shared" si="67"/>
        <v>37</v>
      </c>
      <c r="H286" s="144">
        <f t="shared" si="67"/>
        <v>444</v>
      </c>
      <c r="I286" s="151">
        <f t="shared" si="67"/>
        <v>26876</v>
      </c>
      <c r="J286" s="141">
        <f t="shared" si="67"/>
        <v>197</v>
      </c>
      <c r="K286" s="144">
        <f t="shared" si="67"/>
        <v>27073</v>
      </c>
      <c r="L286" s="151">
        <f t="shared" si="67"/>
        <v>39623</v>
      </c>
      <c r="M286" s="141">
        <f t="shared" si="67"/>
        <v>508</v>
      </c>
      <c r="N286" s="144">
        <f t="shared" si="67"/>
        <v>40131</v>
      </c>
      <c r="O286" s="159">
        <f t="shared" si="67"/>
        <v>27517</v>
      </c>
      <c r="P286" s="135"/>
    </row>
    <row r="287" spans="1:16" ht="18" customHeight="1" x14ac:dyDescent="0.15">
      <c r="A287" s="225" t="s">
        <v>175</v>
      </c>
      <c r="B287" s="187" t="s">
        <v>117</v>
      </c>
      <c r="C287" s="18" t="s">
        <v>370</v>
      </c>
      <c r="D287" s="54">
        <v>24</v>
      </c>
      <c r="E287" s="40">
        <v>1</v>
      </c>
      <c r="F287" s="40">
        <v>0</v>
      </c>
      <c r="G287" s="40">
        <v>17</v>
      </c>
      <c r="H287" s="40">
        <f>+D287+E287+F287+G287</f>
        <v>42</v>
      </c>
      <c r="I287" s="38">
        <v>395</v>
      </c>
      <c r="J287" s="40">
        <v>3</v>
      </c>
      <c r="K287" s="146">
        <f t="shared" ref="K287:K326" si="68">+I287+J287</f>
        <v>398</v>
      </c>
      <c r="L287" s="70">
        <v>449</v>
      </c>
      <c r="M287" s="40">
        <v>30</v>
      </c>
      <c r="N287" s="146">
        <f t="shared" ref="N287:N326" si="69">+L287+M287</f>
        <v>479</v>
      </c>
      <c r="O287" s="147">
        <f t="shared" ref="O287:O326" si="70">+H287+K287</f>
        <v>440</v>
      </c>
      <c r="P287" s="44"/>
    </row>
    <row r="288" spans="1:16" ht="18" customHeight="1" x14ac:dyDescent="0.15">
      <c r="A288" s="226"/>
      <c r="B288" s="186" t="s">
        <v>117</v>
      </c>
      <c r="C288" s="11" t="s">
        <v>371</v>
      </c>
      <c r="D288" s="44">
        <v>80</v>
      </c>
      <c r="E288" s="28">
        <v>3</v>
      </c>
      <c r="F288" s="28">
        <v>0</v>
      </c>
      <c r="G288" s="28">
        <v>8</v>
      </c>
      <c r="H288" s="28">
        <f t="shared" ref="H288:H326" si="71">+D288+E288+F288+G288</f>
        <v>91</v>
      </c>
      <c r="I288" s="33">
        <v>2534</v>
      </c>
      <c r="J288" s="28">
        <v>35</v>
      </c>
      <c r="K288" s="112">
        <f t="shared" si="68"/>
        <v>2569</v>
      </c>
      <c r="L288" s="33">
        <v>3106</v>
      </c>
      <c r="M288" s="28">
        <v>66</v>
      </c>
      <c r="N288" s="112">
        <f t="shared" si="69"/>
        <v>3172</v>
      </c>
      <c r="O288" s="130">
        <f t="shared" si="70"/>
        <v>2660</v>
      </c>
      <c r="P288" s="44"/>
    </row>
    <row r="289" spans="1:16" ht="18" customHeight="1" x14ac:dyDescent="0.15">
      <c r="A289" s="226"/>
      <c r="B289" s="186" t="s">
        <v>117</v>
      </c>
      <c r="C289" s="11" t="s">
        <v>372</v>
      </c>
      <c r="D289" s="44">
        <v>49</v>
      </c>
      <c r="E289" s="28">
        <v>3</v>
      </c>
      <c r="F289" s="28">
        <v>0</v>
      </c>
      <c r="G289" s="28">
        <v>5</v>
      </c>
      <c r="H289" s="28">
        <f t="shared" si="71"/>
        <v>57</v>
      </c>
      <c r="I289" s="33">
        <v>901</v>
      </c>
      <c r="J289" s="28">
        <v>7</v>
      </c>
      <c r="K289" s="112">
        <f t="shared" si="68"/>
        <v>908</v>
      </c>
      <c r="L289" s="33">
        <v>1017</v>
      </c>
      <c r="M289" s="28">
        <v>10</v>
      </c>
      <c r="N289" s="112">
        <f t="shared" si="69"/>
        <v>1027</v>
      </c>
      <c r="O289" s="130">
        <f t="shared" si="70"/>
        <v>965</v>
      </c>
      <c r="P289" s="44"/>
    </row>
    <row r="290" spans="1:16" ht="18" customHeight="1" x14ac:dyDescent="0.15">
      <c r="A290" s="226"/>
      <c r="B290" s="186" t="s">
        <v>117</v>
      </c>
      <c r="C290" s="11" t="s">
        <v>373</v>
      </c>
      <c r="D290" s="44">
        <v>30</v>
      </c>
      <c r="E290" s="28">
        <v>1</v>
      </c>
      <c r="F290" s="28">
        <v>0</v>
      </c>
      <c r="G290" s="28">
        <v>3</v>
      </c>
      <c r="H290" s="28">
        <f t="shared" si="71"/>
        <v>34</v>
      </c>
      <c r="I290" s="33">
        <v>2063</v>
      </c>
      <c r="J290" s="28">
        <v>34</v>
      </c>
      <c r="K290" s="112">
        <f t="shared" si="68"/>
        <v>2097</v>
      </c>
      <c r="L290" s="33">
        <v>2629</v>
      </c>
      <c r="M290" s="28">
        <v>56</v>
      </c>
      <c r="N290" s="112">
        <f t="shared" si="69"/>
        <v>2685</v>
      </c>
      <c r="O290" s="130">
        <f t="shared" si="70"/>
        <v>2131</v>
      </c>
      <c r="P290" s="44"/>
    </row>
    <row r="291" spans="1:16" ht="18" customHeight="1" x14ac:dyDescent="0.15">
      <c r="A291" s="226"/>
      <c r="B291" s="186" t="s">
        <v>117</v>
      </c>
      <c r="C291" s="11" t="s">
        <v>374</v>
      </c>
      <c r="D291" s="44">
        <v>26</v>
      </c>
      <c r="E291" s="28">
        <v>1</v>
      </c>
      <c r="F291" s="28">
        <v>0</v>
      </c>
      <c r="G291" s="28">
        <v>7</v>
      </c>
      <c r="H291" s="28">
        <f t="shared" si="71"/>
        <v>34</v>
      </c>
      <c r="I291" s="33">
        <v>2892</v>
      </c>
      <c r="J291" s="28">
        <v>37</v>
      </c>
      <c r="K291" s="112">
        <f t="shared" si="68"/>
        <v>2929</v>
      </c>
      <c r="L291" s="33">
        <v>3504</v>
      </c>
      <c r="M291" s="28">
        <v>59</v>
      </c>
      <c r="N291" s="112">
        <f t="shared" si="69"/>
        <v>3563</v>
      </c>
      <c r="O291" s="130">
        <f t="shared" si="70"/>
        <v>2963</v>
      </c>
      <c r="P291" s="44"/>
    </row>
    <row r="292" spans="1:16" ht="18" customHeight="1" x14ac:dyDescent="0.15">
      <c r="A292" s="226"/>
      <c r="B292" s="188" t="s">
        <v>117</v>
      </c>
      <c r="C292" s="12" t="s">
        <v>375</v>
      </c>
      <c r="D292" s="52">
        <v>22</v>
      </c>
      <c r="E292" s="29">
        <v>2</v>
      </c>
      <c r="F292" s="29">
        <v>0</v>
      </c>
      <c r="G292" s="29">
        <v>2</v>
      </c>
      <c r="H292" s="29">
        <f t="shared" si="71"/>
        <v>26</v>
      </c>
      <c r="I292" s="32">
        <v>4026</v>
      </c>
      <c r="J292" s="29">
        <v>79</v>
      </c>
      <c r="K292" s="136">
        <f t="shared" si="68"/>
        <v>4105</v>
      </c>
      <c r="L292" s="32">
        <v>6522</v>
      </c>
      <c r="M292" s="29">
        <v>140</v>
      </c>
      <c r="N292" s="136">
        <f t="shared" si="69"/>
        <v>6662</v>
      </c>
      <c r="O292" s="137">
        <f t="shared" si="70"/>
        <v>4131</v>
      </c>
      <c r="P292" s="44"/>
    </row>
    <row r="293" spans="1:16" ht="18" customHeight="1" x14ac:dyDescent="0.15">
      <c r="A293" s="226"/>
      <c r="B293" s="186" t="s">
        <v>117</v>
      </c>
      <c r="C293" s="11" t="s">
        <v>376</v>
      </c>
      <c r="D293" s="44">
        <v>16</v>
      </c>
      <c r="E293" s="28">
        <v>0</v>
      </c>
      <c r="F293" s="28">
        <v>0</v>
      </c>
      <c r="G293" s="28">
        <v>3</v>
      </c>
      <c r="H293" s="28">
        <f t="shared" si="71"/>
        <v>19</v>
      </c>
      <c r="I293" s="33">
        <v>357</v>
      </c>
      <c r="J293" s="28">
        <v>18</v>
      </c>
      <c r="K293" s="112">
        <f t="shared" si="68"/>
        <v>375</v>
      </c>
      <c r="L293" s="33">
        <v>435</v>
      </c>
      <c r="M293" s="28">
        <v>24</v>
      </c>
      <c r="N293" s="112">
        <f t="shared" si="69"/>
        <v>459</v>
      </c>
      <c r="O293" s="130">
        <f t="shared" si="70"/>
        <v>394</v>
      </c>
      <c r="P293" s="44"/>
    </row>
    <row r="294" spans="1:16" ht="18" customHeight="1" x14ac:dyDescent="0.15">
      <c r="A294" s="226"/>
      <c r="B294" s="186" t="s">
        <v>117</v>
      </c>
      <c r="C294" s="11" t="s">
        <v>377</v>
      </c>
      <c r="D294" s="44">
        <v>2</v>
      </c>
      <c r="E294" s="28">
        <v>1</v>
      </c>
      <c r="F294" s="28">
        <v>0</v>
      </c>
      <c r="G294" s="28">
        <v>1</v>
      </c>
      <c r="H294" s="28">
        <f t="shared" si="71"/>
        <v>4</v>
      </c>
      <c r="I294" s="33">
        <v>132</v>
      </c>
      <c r="J294" s="28">
        <v>0</v>
      </c>
      <c r="K294" s="112">
        <f t="shared" si="68"/>
        <v>132</v>
      </c>
      <c r="L294" s="33">
        <v>139</v>
      </c>
      <c r="M294" s="28">
        <v>0</v>
      </c>
      <c r="N294" s="112">
        <f t="shared" si="69"/>
        <v>139</v>
      </c>
      <c r="O294" s="130">
        <f t="shared" si="70"/>
        <v>136</v>
      </c>
      <c r="P294" s="44"/>
    </row>
    <row r="295" spans="1:16" ht="18" customHeight="1" x14ac:dyDescent="0.15">
      <c r="A295" s="226"/>
      <c r="B295" s="186" t="s">
        <v>117</v>
      </c>
      <c r="C295" s="11" t="s">
        <v>378</v>
      </c>
      <c r="D295" s="44">
        <v>12</v>
      </c>
      <c r="E295" s="28">
        <v>0</v>
      </c>
      <c r="F295" s="28">
        <v>0</v>
      </c>
      <c r="G295" s="28">
        <v>5</v>
      </c>
      <c r="H295" s="28">
        <f t="shared" si="71"/>
        <v>17</v>
      </c>
      <c r="I295" s="33">
        <v>441</v>
      </c>
      <c r="J295" s="28">
        <v>15</v>
      </c>
      <c r="K295" s="112">
        <f t="shared" si="68"/>
        <v>456</v>
      </c>
      <c r="L295" s="33">
        <v>526</v>
      </c>
      <c r="M295" s="28">
        <v>27</v>
      </c>
      <c r="N295" s="112">
        <f t="shared" si="69"/>
        <v>553</v>
      </c>
      <c r="O295" s="130">
        <f t="shared" si="70"/>
        <v>473</v>
      </c>
      <c r="P295" s="44"/>
    </row>
    <row r="296" spans="1:16" ht="18" customHeight="1" x14ac:dyDescent="0.15">
      <c r="A296" s="226"/>
      <c r="B296" s="189" t="s">
        <v>117</v>
      </c>
      <c r="C296" s="13" t="s">
        <v>379</v>
      </c>
      <c r="D296" s="53">
        <v>7</v>
      </c>
      <c r="E296" s="30">
        <v>0</v>
      </c>
      <c r="F296" s="30">
        <v>0</v>
      </c>
      <c r="G296" s="30">
        <v>2</v>
      </c>
      <c r="H296" s="30">
        <f t="shared" si="71"/>
        <v>9</v>
      </c>
      <c r="I296" s="31">
        <v>224</v>
      </c>
      <c r="J296" s="30">
        <v>15</v>
      </c>
      <c r="K296" s="138">
        <f t="shared" si="68"/>
        <v>239</v>
      </c>
      <c r="L296" s="31">
        <v>284</v>
      </c>
      <c r="M296" s="30">
        <v>24</v>
      </c>
      <c r="N296" s="138">
        <f t="shared" si="69"/>
        <v>308</v>
      </c>
      <c r="O296" s="139">
        <f t="shared" si="70"/>
        <v>248</v>
      </c>
      <c r="P296" s="44"/>
    </row>
    <row r="297" spans="1:16" ht="18" customHeight="1" x14ac:dyDescent="0.15">
      <c r="A297" s="226"/>
      <c r="B297" s="186" t="s">
        <v>117</v>
      </c>
      <c r="C297" s="11" t="s">
        <v>380</v>
      </c>
      <c r="D297" s="44">
        <v>2</v>
      </c>
      <c r="E297" s="28">
        <v>0</v>
      </c>
      <c r="F297" s="28">
        <v>0</v>
      </c>
      <c r="G297" s="28">
        <v>0</v>
      </c>
      <c r="H297" s="28">
        <f t="shared" si="71"/>
        <v>2</v>
      </c>
      <c r="I297" s="33">
        <v>364</v>
      </c>
      <c r="J297" s="28">
        <v>0</v>
      </c>
      <c r="K297" s="112">
        <f t="shared" si="68"/>
        <v>364</v>
      </c>
      <c r="L297" s="33">
        <v>418</v>
      </c>
      <c r="M297" s="28">
        <v>0</v>
      </c>
      <c r="N297" s="112">
        <f t="shared" si="69"/>
        <v>418</v>
      </c>
      <c r="O297" s="130">
        <f t="shared" si="70"/>
        <v>366</v>
      </c>
      <c r="P297" s="44"/>
    </row>
    <row r="298" spans="1:16" ht="18" customHeight="1" x14ac:dyDescent="0.15">
      <c r="A298" s="226"/>
      <c r="B298" s="186" t="s">
        <v>117</v>
      </c>
      <c r="C298" s="11" t="s">
        <v>381</v>
      </c>
      <c r="D298" s="44">
        <v>9</v>
      </c>
      <c r="E298" s="28">
        <v>1</v>
      </c>
      <c r="F298" s="28">
        <v>0</v>
      </c>
      <c r="G298" s="28">
        <v>2</v>
      </c>
      <c r="H298" s="28">
        <f t="shared" si="71"/>
        <v>12</v>
      </c>
      <c r="I298" s="33">
        <v>152</v>
      </c>
      <c r="J298" s="28">
        <v>0</v>
      </c>
      <c r="K298" s="112">
        <f t="shared" si="68"/>
        <v>152</v>
      </c>
      <c r="L298" s="33">
        <v>200</v>
      </c>
      <c r="M298" s="28">
        <v>0</v>
      </c>
      <c r="N298" s="112">
        <f t="shared" si="69"/>
        <v>200</v>
      </c>
      <c r="O298" s="130">
        <f t="shared" si="70"/>
        <v>164</v>
      </c>
      <c r="P298" s="44"/>
    </row>
    <row r="299" spans="1:16" ht="18" customHeight="1" x14ac:dyDescent="0.15">
      <c r="A299" s="226"/>
      <c r="B299" s="186"/>
      <c r="C299" s="11" t="s">
        <v>382</v>
      </c>
      <c r="D299" s="44">
        <v>4</v>
      </c>
      <c r="E299" s="28">
        <v>1</v>
      </c>
      <c r="F299" s="28">
        <v>0</v>
      </c>
      <c r="G299" s="28">
        <v>0</v>
      </c>
      <c r="H299" s="28">
        <f t="shared" si="71"/>
        <v>5</v>
      </c>
      <c r="I299" s="33">
        <v>0</v>
      </c>
      <c r="J299" s="28">
        <v>0</v>
      </c>
      <c r="K299" s="112">
        <f t="shared" si="68"/>
        <v>0</v>
      </c>
      <c r="L299" s="33">
        <v>0</v>
      </c>
      <c r="M299" s="28">
        <v>0</v>
      </c>
      <c r="N299" s="112">
        <f t="shared" si="69"/>
        <v>0</v>
      </c>
      <c r="O299" s="130">
        <f t="shared" si="70"/>
        <v>5</v>
      </c>
      <c r="P299" s="44"/>
    </row>
    <row r="300" spans="1:16" ht="18" customHeight="1" x14ac:dyDescent="0.15">
      <c r="A300" s="226"/>
      <c r="B300" s="186"/>
      <c r="C300" s="11" t="s">
        <v>383</v>
      </c>
      <c r="D300" s="44">
        <v>5</v>
      </c>
      <c r="E300" s="28">
        <v>0</v>
      </c>
      <c r="F300" s="28">
        <v>0</v>
      </c>
      <c r="G300" s="28">
        <v>0</v>
      </c>
      <c r="H300" s="28">
        <f t="shared" si="71"/>
        <v>5</v>
      </c>
      <c r="I300" s="33">
        <v>0</v>
      </c>
      <c r="J300" s="28">
        <v>0</v>
      </c>
      <c r="K300" s="112">
        <f t="shared" si="68"/>
        <v>0</v>
      </c>
      <c r="L300" s="33">
        <v>0</v>
      </c>
      <c r="M300" s="28">
        <v>0</v>
      </c>
      <c r="N300" s="112">
        <f t="shared" si="69"/>
        <v>0</v>
      </c>
      <c r="O300" s="130">
        <f t="shared" si="70"/>
        <v>5</v>
      </c>
      <c r="P300" s="44"/>
    </row>
    <row r="301" spans="1:16" ht="18" customHeight="1" x14ac:dyDescent="0.15">
      <c r="A301" s="226"/>
      <c r="B301" s="186"/>
      <c r="C301" s="11" t="s">
        <v>384</v>
      </c>
      <c r="D301" s="44">
        <v>12</v>
      </c>
      <c r="E301" s="28">
        <v>0</v>
      </c>
      <c r="F301" s="28">
        <v>0</v>
      </c>
      <c r="G301" s="28">
        <v>0</v>
      </c>
      <c r="H301" s="28">
        <f t="shared" si="71"/>
        <v>12</v>
      </c>
      <c r="I301" s="33">
        <v>0</v>
      </c>
      <c r="J301" s="28">
        <v>0</v>
      </c>
      <c r="K301" s="112">
        <f t="shared" si="68"/>
        <v>0</v>
      </c>
      <c r="L301" s="33">
        <v>0</v>
      </c>
      <c r="M301" s="28">
        <v>0</v>
      </c>
      <c r="N301" s="112">
        <f t="shared" si="69"/>
        <v>0</v>
      </c>
      <c r="O301" s="130">
        <f t="shared" si="70"/>
        <v>12</v>
      </c>
      <c r="P301" s="44"/>
    </row>
    <row r="302" spans="1:16" ht="18" customHeight="1" x14ac:dyDescent="0.15">
      <c r="A302" s="226"/>
      <c r="B302" s="188" t="s">
        <v>117</v>
      </c>
      <c r="C302" s="12" t="s">
        <v>385</v>
      </c>
      <c r="D302" s="52">
        <v>2</v>
      </c>
      <c r="E302" s="29">
        <v>0</v>
      </c>
      <c r="F302" s="29">
        <v>0</v>
      </c>
      <c r="G302" s="29">
        <v>2</v>
      </c>
      <c r="H302" s="29">
        <f t="shared" si="71"/>
        <v>4</v>
      </c>
      <c r="I302" s="32">
        <v>48</v>
      </c>
      <c r="J302" s="29">
        <v>0</v>
      </c>
      <c r="K302" s="136">
        <f t="shared" si="68"/>
        <v>48</v>
      </c>
      <c r="L302" s="32">
        <v>60</v>
      </c>
      <c r="M302" s="29">
        <v>0</v>
      </c>
      <c r="N302" s="136">
        <f t="shared" si="69"/>
        <v>60</v>
      </c>
      <c r="O302" s="137">
        <f t="shared" si="70"/>
        <v>52</v>
      </c>
      <c r="P302" s="44"/>
    </row>
    <row r="303" spans="1:16" ht="18" customHeight="1" x14ac:dyDescent="0.15">
      <c r="A303" s="226"/>
      <c r="B303" s="186" t="s">
        <v>117</v>
      </c>
      <c r="C303" s="11" t="s">
        <v>386</v>
      </c>
      <c r="D303" s="44">
        <v>8</v>
      </c>
      <c r="E303" s="28">
        <v>2</v>
      </c>
      <c r="F303" s="28">
        <v>0</v>
      </c>
      <c r="G303" s="28">
        <v>2</v>
      </c>
      <c r="H303" s="28">
        <f t="shared" si="71"/>
        <v>12</v>
      </c>
      <c r="I303" s="33">
        <v>101</v>
      </c>
      <c r="J303" s="28">
        <v>0</v>
      </c>
      <c r="K303" s="112">
        <f t="shared" si="68"/>
        <v>101</v>
      </c>
      <c r="L303" s="33">
        <v>183</v>
      </c>
      <c r="M303" s="28">
        <v>5</v>
      </c>
      <c r="N303" s="112">
        <f t="shared" si="69"/>
        <v>188</v>
      </c>
      <c r="O303" s="130">
        <f t="shared" si="70"/>
        <v>113</v>
      </c>
      <c r="P303" s="44"/>
    </row>
    <row r="304" spans="1:16" ht="18" customHeight="1" x14ac:dyDescent="0.15">
      <c r="A304" s="226"/>
      <c r="B304" s="186"/>
      <c r="C304" s="11" t="s">
        <v>387</v>
      </c>
      <c r="D304" s="44">
        <v>4</v>
      </c>
      <c r="E304" s="28">
        <v>0</v>
      </c>
      <c r="F304" s="28">
        <v>0</v>
      </c>
      <c r="G304" s="28">
        <v>0</v>
      </c>
      <c r="H304" s="28">
        <f t="shared" si="71"/>
        <v>4</v>
      </c>
      <c r="I304" s="33">
        <v>0</v>
      </c>
      <c r="J304" s="28">
        <v>0</v>
      </c>
      <c r="K304" s="112">
        <f t="shared" si="68"/>
        <v>0</v>
      </c>
      <c r="L304" s="33">
        <v>0</v>
      </c>
      <c r="M304" s="28">
        <v>0</v>
      </c>
      <c r="N304" s="112">
        <f t="shared" si="69"/>
        <v>0</v>
      </c>
      <c r="O304" s="130">
        <f t="shared" si="70"/>
        <v>4</v>
      </c>
      <c r="P304" s="44"/>
    </row>
    <row r="305" spans="1:16" ht="18" customHeight="1" x14ac:dyDescent="0.15">
      <c r="A305" s="226"/>
      <c r="B305" s="186" t="s">
        <v>117</v>
      </c>
      <c r="C305" s="11" t="s">
        <v>388</v>
      </c>
      <c r="D305" s="44">
        <v>2</v>
      </c>
      <c r="E305" s="28">
        <v>0</v>
      </c>
      <c r="F305" s="28">
        <v>0</v>
      </c>
      <c r="G305" s="28">
        <v>2</v>
      </c>
      <c r="H305" s="28">
        <f t="shared" si="71"/>
        <v>4</v>
      </c>
      <c r="I305" s="33">
        <v>46</v>
      </c>
      <c r="J305" s="28">
        <v>5</v>
      </c>
      <c r="K305" s="112">
        <f t="shared" si="68"/>
        <v>51</v>
      </c>
      <c r="L305" s="33">
        <v>137</v>
      </c>
      <c r="M305" s="28">
        <v>14</v>
      </c>
      <c r="N305" s="112">
        <f t="shared" si="69"/>
        <v>151</v>
      </c>
      <c r="O305" s="130">
        <f t="shared" si="70"/>
        <v>55</v>
      </c>
      <c r="P305" s="44"/>
    </row>
    <row r="306" spans="1:16" ht="18" customHeight="1" x14ac:dyDescent="0.15">
      <c r="A306" s="226"/>
      <c r="B306" s="189" t="s">
        <v>117</v>
      </c>
      <c r="C306" s="13" t="s">
        <v>389</v>
      </c>
      <c r="D306" s="53">
        <v>1</v>
      </c>
      <c r="E306" s="30">
        <v>0</v>
      </c>
      <c r="F306" s="30">
        <v>0</v>
      </c>
      <c r="G306" s="30">
        <v>0</v>
      </c>
      <c r="H306" s="30">
        <f t="shared" si="71"/>
        <v>1</v>
      </c>
      <c r="I306" s="31">
        <v>53</v>
      </c>
      <c r="J306" s="30">
        <v>0</v>
      </c>
      <c r="K306" s="138">
        <f t="shared" si="68"/>
        <v>53</v>
      </c>
      <c r="L306" s="31">
        <v>100</v>
      </c>
      <c r="M306" s="30">
        <v>0</v>
      </c>
      <c r="N306" s="138">
        <f t="shared" si="69"/>
        <v>100</v>
      </c>
      <c r="O306" s="139">
        <f t="shared" si="70"/>
        <v>54</v>
      </c>
      <c r="P306" s="44"/>
    </row>
    <row r="307" spans="1:16" ht="18" customHeight="1" x14ac:dyDescent="0.15">
      <c r="A307" s="226"/>
      <c r="B307" s="186" t="s">
        <v>117</v>
      </c>
      <c r="C307" s="11" t="s">
        <v>390</v>
      </c>
      <c r="D307" s="44">
        <v>49</v>
      </c>
      <c r="E307" s="28">
        <v>0</v>
      </c>
      <c r="F307" s="28">
        <v>0</v>
      </c>
      <c r="G307" s="28">
        <v>3</v>
      </c>
      <c r="H307" s="28">
        <f t="shared" si="71"/>
        <v>52</v>
      </c>
      <c r="I307" s="33">
        <v>787</v>
      </c>
      <c r="J307" s="28">
        <v>3</v>
      </c>
      <c r="K307" s="112">
        <f t="shared" si="68"/>
        <v>790</v>
      </c>
      <c r="L307" s="33">
        <v>1346</v>
      </c>
      <c r="M307" s="28">
        <v>27</v>
      </c>
      <c r="N307" s="112">
        <f t="shared" si="69"/>
        <v>1373</v>
      </c>
      <c r="O307" s="130">
        <f t="shared" si="70"/>
        <v>842</v>
      </c>
      <c r="P307" s="44"/>
    </row>
    <row r="308" spans="1:16" ht="18" customHeight="1" x14ac:dyDescent="0.15">
      <c r="A308" s="226"/>
      <c r="B308" s="186" t="s">
        <v>117</v>
      </c>
      <c r="C308" s="11" t="s">
        <v>391</v>
      </c>
      <c r="D308" s="44">
        <v>2</v>
      </c>
      <c r="E308" s="28">
        <v>0</v>
      </c>
      <c r="F308" s="28">
        <v>0</v>
      </c>
      <c r="G308" s="28">
        <v>0</v>
      </c>
      <c r="H308" s="28">
        <f t="shared" si="71"/>
        <v>2</v>
      </c>
      <c r="I308" s="33">
        <v>106</v>
      </c>
      <c r="J308" s="28">
        <v>0</v>
      </c>
      <c r="K308" s="112">
        <f t="shared" si="68"/>
        <v>106</v>
      </c>
      <c r="L308" s="33">
        <v>123</v>
      </c>
      <c r="M308" s="28">
        <v>0</v>
      </c>
      <c r="N308" s="112">
        <f t="shared" si="69"/>
        <v>123</v>
      </c>
      <c r="O308" s="130">
        <f t="shared" si="70"/>
        <v>108</v>
      </c>
      <c r="P308" s="44"/>
    </row>
    <row r="309" spans="1:16" ht="18" customHeight="1" x14ac:dyDescent="0.15">
      <c r="A309" s="226"/>
      <c r="B309" s="181" t="s">
        <v>117</v>
      </c>
      <c r="C309" s="11" t="s">
        <v>392</v>
      </c>
      <c r="D309" s="44">
        <v>20</v>
      </c>
      <c r="E309" s="28">
        <v>0</v>
      </c>
      <c r="F309" s="28">
        <v>0</v>
      </c>
      <c r="G309" s="28">
        <v>1</v>
      </c>
      <c r="H309" s="28">
        <f t="shared" si="71"/>
        <v>21</v>
      </c>
      <c r="I309" s="33">
        <v>431</v>
      </c>
      <c r="J309" s="28">
        <v>29</v>
      </c>
      <c r="K309" s="112">
        <f t="shared" si="68"/>
        <v>460</v>
      </c>
      <c r="L309" s="33">
        <v>576</v>
      </c>
      <c r="M309" s="28">
        <v>59</v>
      </c>
      <c r="N309" s="112">
        <f t="shared" si="69"/>
        <v>635</v>
      </c>
      <c r="O309" s="130">
        <f t="shared" si="70"/>
        <v>481</v>
      </c>
      <c r="P309" s="44"/>
    </row>
    <row r="310" spans="1:16" ht="18" customHeight="1" x14ac:dyDescent="0.15">
      <c r="A310" s="226"/>
      <c r="B310" s="181" t="s">
        <v>117</v>
      </c>
      <c r="C310" s="11" t="s">
        <v>697</v>
      </c>
      <c r="D310" s="44">
        <v>1</v>
      </c>
      <c r="E310" s="28">
        <v>0</v>
      </c>
      <c r="F310" s="28">
        <v>0</v>
      </c>
      <c r="G310" s="28">
        <v>4</v>
      </c>
      <c r="H310" s="28">
        <f t="shared" si="71"/>
        <v>5</v>
      </c>
      <c r="I310" s="33">
        <v>380</v>
      </c>
      <c r="J310" s="28">
        <v>27</v>
      </c>
      <c r="K310" s="112">
        <f t="shared" si="68"/>
        <v>407</v>
      </c>
      <c r="L310" s="33">
        <v>573</v>
      </c>
      <c r="M310" s="28">
        <v>46</v>
      </c>
      <c r="N310" s="112">
        <f t="shared" si="69"/>
        <v>619</v>
      </c>
      <c r="O310" s="130">
        <f t="shared" si="70"/>
        <v>412</v>
      </c>
      <c r="P310" s="44"/>
    </row>
    <row r="311" spans="1:16" ht="18" customHeight="1" x14ac:dyDescent="0.15">
      <c r="A311" s="226"/>
      <c r="B311" s="181" t="s">
        <v>117</v>
      </c>
      <c r="C311" s="11" t="s">
        <v>393</v>
      </c>
      <c r="D311" s="44">
        <v>15</v>
      </c>
      <c r="E311" s="28">
        <v>1</v>
      </c>
      <c r="F311" s="28">
        <v>0</v>
      </c>
      <c r="G311" s="28">
        <v>5</v>
      </c>
      <c r="H311" s="28">
        <f t="shared" si="71"/>
        <v>21</v>
      </c>
      <c r="I311" s="33">
        <v>3662</v>
      </c>
      <c r="J311" s="28">
        <v>54</v>
      </c>
      <c r="K311" s="112">
        <f t="shared" si="68"/>
        <v>3716</v>
      </c>
      <c r="L311" s="33">
        <v>3987</v>
      </c>
      <c r="M311" s="28">
        <v>114</v>
      </c>
      <c r="N311" s="112">
        <f t="shared" si="69"/>
        <v>4101</v>
      </c>
      <c r="O311" s="130">
        <f t="shared" si="70"/>
        <v>3737</v>
      </c>
      <c r="P311" s="44"/>
    </row>
    <row r="312" spans="1:16" ht="18" customHeight="1" x14ac:dyDescent="0.15">
      <c r="A312" s="226"/>
      <c r="B312" s="182" t="s">
        <v>117</v>
      </c>
      <c r="C312" s="12" t="s">
        <v>394</v>
      </c>
      <c r="D312" s="52">
        <v>45</v>
      </c>
      <c r="E312" s="29">
        <v>2</v>
      </c>
      <c r="F312" s="29">
        <v>0</v>
      </c>
      <c r="G312" s="29">
        <v>8</v>
      </c>
      <c r="H312" s="29">
        <f t="shared" si="71"/>
        <v>55</v>
      </c>
      <c r="I312" s="32">
        <v>2483</v>
      </c>
      <c r="J312" s="29">
        <v>14</v>
      </c>
      <c r="K312" s="136">
        <f t="shared" si="68"/>
        <v>2497</v>
      </c>
      <c r="L312" s="32">
        <v>3046</v>
      </c>
      <c r="M312" s="29">
        <v>76</v>
      </c>
      <c r="N312" s="136">
        <f t="shared" si="69"/>
        <v>3122</v>
      </c>
      <c r="O312" s="137">
        <f t="shared" si="70"/>
        <v>2552</v>
      </c>
      <c r="P312" s="44"/>
    </row>
    <row r="313" spans="1:16" ht="18" customHeight="1" x14ac:dyDescent="0.15">
      <c r="A313" s="226"/>
      <c r="B313" s="181" t="s">
        <v>117</v>
      </c>
      <c r="C313" s="11" t="s">
        <v>395</v>
      </c>
      <c r="D313" s="44">
        <v>2</v>
      </c>
      <c r="E313" s="28">
        <v>0</v>
      </c>
      <c r="F313" s="28">
        <v>0</v>
      </c>
      <c r="G313" s="28">
        <v>0</v>
      </c>
      <c r="H313" s="28">
        <f t="shared" si="71"/>
        <v>2</v>
      </c>
      <c r="I313" s="33">
        <v>2718</v>
      </c>
      <c r="J313" s="28">
        <v>69</v>
      </c>
      <c r="K313" s="112">
        <f t="shared" si="68"/>
        <v>2787</v>
      </c>
      <c r="L313" s="33">
        <v>3745</v>
      </c>
      <c r="M313" s="28">
        <v>130</v>
      </c>
      <c r="N313" s="112">
        <f t="shared" si="69"/>
        <v>3875</v>
      </c>
      <c r="O313" s="130">
        <f t="shared" si="70"/>
        <v>2789</v>
      </c>
      <c r="P313" s="44"/>
    </row>
    <row r="314" spans="1:16" ht="18" customHeight="1" x14ac:dyDescent="0.15">
      <c r="A314" s="226"/>
      <c r="B314" s="181" t="s">
        <v>117</v>
      </c>
      <c r="C314" s="11" t="s">
        <v>396</v>
      </c>
      <c r="D314" s="44">
        <v>6</v>
      </c>
      <c r="E314" s="28">
        <v>1</v>
      </c>
      <c r="F314" s="28">
        <v>0</v>
      </c>
      <c r="G314" s="28">
        <v>0</v>
      </c>
      <c r="H314" s="28">
        <f t="shared" si="71"/>
        <v>7</v>
      </c>
      <c r="I314" s="33">
        <v>3612</v>
      </c>
      <c r="J314" s="28">
        <v>61</v>
      </c>
      <c r="K314" s="112">
        <f t="shared" si="68"/>
        <v>3673</v>
      </c>
      <c r="L314" s="33">
        <v>5053</v>
      </c>
      <c r="M314" s="28">
        <v>242</v>
      </c>
      <c r="N314" s="112">
        <f t="shared" si="69"/>
        <v>5295</v>
      </c>
      <c r="O314" s="130">
        <f t="shared" si="70"/>
        <v>3680</v>
      </c>
      <c r="P314" s="44"/>
    </row>
    <row r="315" spans="1:16" ht="18" customHeight="1" x14ac:dyDescent="0.15">
      <c r="A315" s="226"/>
      <c r="B315" s="181" t="s">
        <v>117</v>
      </c>
      <c r="C315" s="11" t="s">
        <v>397</v>
      </c>
      <c r="D315" s="44">
        <v>18</v>
      </c>
      <c r="E315" s="28">
        <v>0</v>
      </c>
      <c r="F315" s="28">
        <v>0</v>
      </c>
      <c r="G315" s="28">
        <v>0</v>
      </c>
      <c r="H315" s="28">
        <f t="shared" si="71"/>
        <v>18</v>
      </c>
      <c r="I315" s="33">
        <v>1214</v>
      </c>
      <c r="J315" s="28">
        <v>19</v>
      </c>
      <c r="K315" s="112">
        <f t="shared" si="68"/>
        <v>1233</v>
      </c>
      <c r="L315" s="33">
        <v>1546</v>
      </c>
      <c r="M315" s="28">
        <v>67</v>
      </c>
      <c r="N315" s="112">
        <f t="shared" si="69"/>
        <v>1613</v>
      </c>
      <c r="O315" s="130">
        <f t="shared" si="70"/>
        <v>1251</v>
      </c>
      <c r="P315" s="44"/>
    </row>
    <row r="316" spans="1:16" ht="18" customHeight="1" x14ac:dyDescent="0.15">
      <c r="A316" s="226"/>
      <c r="B316" s="183" t="s">
        <v>117</v>
      </c>
      <c r="C316" s="13" t="s">
        <v>398</v>
      </c>
      <c r="D316" s="53">
        <v>4</v>
      </c>
      <c r="E316" s="30">
        <v>0</v>
      </c>
      <c r="F316" s="30">
        <v>0</v>
      </c>
      <c r="G316" s="30">
        <v>2</v>
      </c>
      <c r="H316" s="30">
        <f t="shared" si="71"/>
        <v>6</v>
      </c>
      <c r="I316" s="31">
        <v>48</v>
      </c>
      <c r="J316" s="30">
        <v>0</v>
      </c>
      <c r="K316" s="138">
        <f t="shared" si="68"/>
        <v>48</v>
      </c>
      <c r="L316" s="31">
        <v>120</v>
      </c>
      <c r="M316" s="30">
        <v>0</v>
      </c>
      <c r="N316" s="138">
        <f t="shared" si="69"/>
        <v>120</v>
      </c>
      <c r="O316" s="139">
        <f t="shared" si="70"/>
        <v>54</v>
      </c>
      <c r="P316" s="44"/>
    </row>
    <row r="317" spans="1:16" ht="18" customHeight="1" x14ac:dyDescent="0.15">
      <c r="A317" s="226"/>
      <c r="B317" s="181" t="s">
        <v>117</v>
      </c>
      <c r="C317" s="11" t="s">
        <v>399</v>
      </c>
      <c r="D317" s="44">
        <v>1</v>
      </c>
      <c r="E317" s="28">
        <v>0</v>
      </c>
      <c r="F317" s="28">
        <v>0</v>
      </c>
      <c r="G317" s="28">
        <v>0</v>
      </c>
      <c r="H317" s="28">
        <f t="shared" si="71"/>
        <v>1</v>
      </c>
      <c r="I317" s="33">
        <v>60</v>
      </c>
      <c r="J317" s="28">
        <v>0</v>
      </c>
      <c r="K317" s="112">
        <f t="shared" si="68"/>
        <v>60</v>
      </c>
      <c r="L317" s="33">
        <v>83</v>
      </c>
      <c r="M317" s="28">
        <v>0</v>
      </c>
      <c r="N317" s="112">
        <f t="shared" si="69"/>
        <v>83</v>
      </c>
      <c r="O317" s="130">
        <f t="shared" si="70"/>
        <v>61</v>
      </c>
      <c r="P317" s="44"/>
    </row>
    <row r="318" spans="1:16" ht="18" customHeight="1" x14ac:dyDescent="0.15">
      <c r="A318" s="226"/>
      <c r="B318" s="181" t="s">
        <v>117</v>
      </c>
      <c r="C318" s="11" t="s">
        <v>400</v>
      </c>
      <c r="D318" s="44">
        <v>4</v>
      </c>
      <c r="E318" s="28">
        <v>0</v>
      </c>
      <c r="F318" s="28">
        <v>0</v>
      </c>
      <c r="G318" s="28">
        <v>0</v>
      </c>
      <c r="H318" s="28">
        <f t="shared" si="71"/>
        <v>4</v>
      </c>
      <c r="I318" s="33">
        <v>57</v>
      </c>
      <c r="J318" s="28">
        <v>0</v>
      </c>
      <c r="K318" s="112">
        <f t="shared" si="68"/>
        <v>57</v>
      </c>
      <c r="L318" s="33">
        <v>57</v>
      </c>
      <c r="M318" s="28">
        <v>0</v>
      </c>
      <c r="N318" s="112">
        <f t="shared" si="69"/>
        <v>57</v>
      </c>
      <c r="O318" s="130">
        <f t="shared" si="70"/>
        <v>61</v>
      </c>
      <c r="P318" s="44"/>
    </row>
    <row r="319" spans="1:16" ht="18" customHeight="1" x14ac:dyDescent="0.15">
      <c r="A319" s="226"/>
      <c r="B319" s="181" t="s">
        <v>117</v>
      </c>
      <c r="C319" s="11" t="s">
        <v>401</v>
      </c>
      <c r="D319" s="44">
        <v>9</v>
      </c>
      <c r="E319" s="28">
        <v>0</v>
      </c>
      <c r="F319" s="28">
        <v>0</v>
      </c>
      <c r="G319" s="28">
        <v>1</v>
      </c>
      <c r="H319" s="28">
        <f t="shared" si="71"/>
        <v>10</v>
      </c>
      <c r="I319" s="33">
        <v>16</v>
      </c>
      <c r="J319" s="28">
        <v>0</v>
      </c>
      <c r="K319" s="112">
        <f t="shared" si="68"/>
        <v>16</v>
      </c>
      <c r="L319" s="33">
        <v>70</v>
      </c>
      <c r="M319" s="28">
        <v>0</v>
      </c>
      <c r="N319" s="112">
        <f t="shared" si="69"/>
        <v>70</v>
      </c>
      <c r="O319" s="130">
        <f t="shared" si="70"/>
        <v>26</v>
      </c>
      <c r="P319" s="44"/>
    </row>
    <row r="320" spans="1:16" ht="18" customHeight="1" x14ac:dyDescent="0.15">
      <c r="A320" s="226"/>
      <c r="B320" s="181" t="s">
        <v>117</v>
      </c>
      <c r="C320" s="11" t="s">
        <v>402</v>
      </c>
      <c r="D320" s="44">
        <v>8</v>
      </c>
      <c r="E320" s="28">
        <v>0</v>
      </c>
      <c r="F320" s="28">
        <v>0</v>
      </c>
      <c r="G320" s="28">
        <v>1</v>
      </c>
      <c r="H320" s="112">
        <f t="shared" si="71"/>
        <v>9</v>
      </c>
      <c r="I320" s="33">
        <v>692</v>
      </c>
      <c r="J320" s="28">
        <v>37</v>
      </c>
      <c r="K320" s="112">
        <f t="shared" si="68"/>
        <v>729</v>
      </c>
      <c r="L320" s="33">
        <v>943</v>
      </c>
      <c r="M320" s="28">
        <v>71</v>
      </c>
      <c r="N320" s="112">
        <f t="shared" si="69"/>
        <v>1014</v>
      </c>
      <c r="O320" s="130">
        <f t="shared" si="70"/>
        <v>738</v>
      </c>
      <c r="P320" s="44"/>
    </row>
    <row r="321" spans="1:16" ht="18" customHeight="1" x14ac:dyDescent="0.15">
      <c r="A321" s="226"/>
      <c r="B321" s="181" t="s">
        <v>117</v>
      </c>
      <c r="C321" s="11" t="s">
        <v>403</v>
      </c>
      <c r="D321" s="44">
        <v>2</v>
      </c>
      <c r="E321" s="28">
        <v>0</v>
      </c>
      <c r="F321" s="28">
        <v>0</v>
      </c>
      <c r="G321" s="28">
        <v>2</v>
      </c>
      <c r="H321" s="28">
        <f t="shared" si="71"/>
        <v>4</v>
      </c>
      <c r="I321" s="33">
        <v>246</v>
      </c>
      <c r="J321" s="28">
        <v>1</v>
      </c>
      <c r="K321" s="112">
        <f t="shared" si="68"/>
        <v>247</v>
      </c>
      <c r="L321" s="33">
        <v>588</v>
      </c>
      <c r="M321" s="28">
        <v>6</v>
      </c>
      <c r="N321" s="112">
        <f t="shared" si="69"/>
        <v>594</v>
      </c>
      <c r="O321" s="130">
        <f t="shared" si="70"/>
        <v>251</v>
      </c>
      <c r="P321" s="44"/>
    </row>
    <row r="322" spans="1:16" ht="18" customHeight="1" x14ac:dyDescent="0.15">
      <c r="A322" s="226"/>
      <c r="B322" s="182" t="s">
        <v>117</v>
      </c>
      <c r="C322" s="12" t="s">
        <v>404</v>
      </c>
      <c r="D322" s="52">
        <v>1</v>
      </c>
      <c r="E322" s="29">
        <v>0</v>
      </c>
      <c r="F322" s="29">
        <v>0</v>
      </c>
      <c r="G322" s="29">
        <v>0</v>
      </c>
      <c r="H322" s="29">
        <f t="shared" si="71"/>
        <v>1</v>
      </c>
      <c r="I322" s="32">
        <v>1053</v>
      </c>
      <c r="J322" s="29">
        <v>9</v>
      </c>
      <c r="K322" s="136">
        <f t="shared" si="68"/>
        <v>1062</v>
      </c>
      <c r="L322" s="32">
        <v>1659</v>
      </c>
      <c r="M322" s="29">
        <v>20</v>
      </c>
      <c r="N322" s="136">
        <f t="shared" si="69"/>
        <v>1679</v>
      </c>
      <c r="O322" s="137">
        <f t="shared" si="70"/>
        <v>1063</v>
      </c>
      <c r="P322" s="44"/>
    </row>
    <row r="323" spans="1:16" ht="18" customHeight="1" x14ac:dyDescent="0.15">
      <c r="A323" s="226"/>
      <c r="B323" s="181" t="s">
        <v>117</v>
      </c>
      <c r="C323" s="11" t="s">
        <v>405</v>
      </c>
      <c r="D323" s="44">
        <v>23</v>
      </c>
      <c r="E323" s="28">
        <v>0</v>
      </c>
      <c r="F323" s="28">
        <v>0</v>
      </c>
      <c r="G323" s="28">
        <v>1</v>
      </c>
      <c r="H323" s="28">
        <f t="shared" si="71"/>
        <v>24</v>
      </c>
      <c r="I323" s="33">
        <v>0</v>
      </c>
      <c r="J323" s="28">
        <v>0</v>
      </c>
      <c r="K323" s="112">
        <f t="shared" si="68"/>
        <v>0</v>
      </c>
      <c r="L323" s="33">
        <v>0</v>
      </c>
      <c r="M323" s="28">
        <v>0</v>
      </c>
      <c r="N323" s="112">
        <f t="shared" si="69"/>
        <v>0</v>
      </c>
      <c r="O323" s="130">
        <f t="shared" si="70"/>
        <v>24</v>
      </c>
      <c r="P323" s="44"/>
    </row>
    <row r="324" spans="1:16" ht="18" customHeight="1" x14ac:dyDescent="0.15">
      <c r="A324" s="226"/>
      <c r="B324" s="181" t="s">
        <v>117</v>
      </c>
      <c r="C324" s="11" t="s">
        <v>406</v>
      </c>
      <c r="D324" s="44">
        <v>13</v>
      </c>
      <c r="E324" s="28">
        <v>0</v>
      </c>
      <c r="F324" s="28">
        <v>0</v>
      </c>
      <c r="G324" s="28">
        <v>2</v>
      </c>
      <c r="H324" s="28">
        <f t="shared" si="71"/>
        <v>15</v>
      </c>
      <c r="I324" s="33">
        <v>552</v>
      </c>
      <c r="J324" s="28">
        <v>17</v>
      </c>
      <c r="K324" s="112">
        <f t="shared" si="68"/>
        <v>569</v>
      </c>
      <c r="L324" s="33">
        <v>1182</v>
      </c>
      <c r="M324" s="28">
        <v>39</v>
      </c>
      <c r="N324" s="112">
        <f t="shared" si="69"/>
        <v>1221</v>
      </c>
      <c r="O324" s="130">
        <f t="shared" si="70"/>
        <v>584</v>
      </c>
      <c r="P324" s="44"/>
    </row>
    <row r="325" spans="1:16" ht="18" customHeight="1" x14ac:dyDescent="0.15">
      <c r="A325" s="226"/>
      <c r="B325" s="181" t="s">
        <v>117</v>
      </c>
      <c r="C325" s="11" t="s">
        <v>407</v>
      </c>
      <c r="D325" s="44">
        <v>5</v>
      </c>
      <c r="E325" s="28">
        <v>0</v>
      </c>
      <c r="F325" s="28">
        <v>0</v>
      </c>
      <c r="G325" s="28">
        <v>0</v>
      </c>
      <c r="H325" s="28">
        <f t="shared" si="71"/>
        <v>5</v>
      </c>
      <c r="I325" s="33">
        <v>131</v>
      </c>
      <c r="J325" s="28">
        <v>0</v>
      </c>
      <c r="K325" s="112">
        <f t="shared" si="68"/>
        <v>131</v>
      </c>
      <c r="L325" s="33">
        <v>218</v>
      </c>
      <c r="M325" s="28">
        <v>0</v>
      </c>
      <c r="N325" s="112">
        <f t="shared" si="69"/>
        <v>218</v>
      </c>
      <c r="O325" s="130">
        <f t="shared" si="70"/>
        <v>136</v>
      </c>
      <c r="P325" s="44"/>
    </row>
    <row r="326" spans="1:16" ht="18" customHeight="1" x14ac:dyDescent="0.15">
      <c r="A326" s="226"/>
      <c r="B326" s="190" t="s">
        <v>117</v>
      </c>
      <c r="C326" s="14" t="s">
        <v>408</v>
      </c>
      <c r="D326" s="55">
        <v>146</v>
      </c>
      <c r="E326" s="41">
        <v>2</v>
      </c>
      <c r="F326" s="41">
        <v>0</v>
      </c>
      <c r="G326" s="41">
        <v>6</v>
      </c>
      <c r="H326" s="41">
        <f t="shared" si="71"/>
        <v>154</v>
      </c>
      <c r="I326" s="34">
        <v>4758</v>
      </c>
      <c r="J326" s="41">
        <v>21</v>
      </c>
      <c r="K326" s="148">
        <f t="shared" si="68"/>
        <v>4779</v>
      </c>
      <c r="L326" s="34">
        <v>6321</v>
      </c>
      <c r="M326" s="41">
        <v>92</v>
      </c>
      <c r="N326" s="148">
        <f t="shared" si="69"/>
        <v>6413</v>
      </c>
      <c r="O326" s="149">
        <f t="shared" si="70"/>
        <v>4933</v>
      </c>
      <c r="P326" s="44"/>
    </row>
    <row r="327" spans="1:16" ht="18" customHeight="1" x14ac:dyDescent="0.15">
      <c r="A327" s="227"/>
      <c r="B327" s="197" t="s">
        <v>729</v>
      </c>
      <c r="C327" s="16" t="s">
        <v>145</v>
      </c>
      <c r="D327" s="143">
        <f>SUM(D287:D326)</f>
        <v>691</v>
      </c>
      <c r="E327" s="141">
        <f t="shared" ref="E327:O327" si="72">SUM(E287:E326)</f>
        <v>22</v>
      </c>
      <c r="F327" s="141">
        <f t="shared" si="72"/>
        <v>0</v>
      </c>
      <c r="G327" s="141">
        <f t="shared" si="72"/>
        <v>97</v>
      </c>
      <c r="H327" s="144">
        <f t="shared" si="72"/>
        <v>810</v>
      </c>
      <c r="I327" s="151">
        <f t="shared" si="72"/>
        <v>37735</v>
      </c>
      <c r="J327" s="141">
        <f t="shared" si="72"/>
        <v>609</v>
      </c>
      <c r="K327" s="144">
        <f t="shared" si="72"/>
        <v>38344</v>
      </c>
      <c r="L327" s="151">
        <f t="shared" si="72"/>
        <v>50945</v>
      </c>
      <c r="M327" s="141">
        <f t="shared" si="72"/>
        <v>1444</v>
      </c>
      <c r="N327" s="144">
        <f t="shared" si="72"/>
        <v>52389</v>
      </c>
      <c r="O327" s="159">
        <f t="shared" si="72"/>
        <v>39154</v>
      </c>
      <c r="P327" s="135"/>
    </row>
    <row r="328" spans="1:16" ht="9" customHeight="1" x14ac:dyDescent="0.2">
      <c r="A328" s="37" t="s">
        <v>145</v>
      </c>
      <c r="B328" s="37"/>
      <c r="C328" s="3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8"/>
      <c r="P328" s="77"/>
    </row>
    <row r="329" spans="1:16" ht="31.5" customHeight="1" x14ac:dyDescent="0.15">
      <c r="A329" s="213" t="s">
        <v>5</v>
      </c>
      <c r="B329" s="214"/>
      <c r="C329" s="215"/>
      <c r="D329" s="210" t="s">
        <v>201</v>
      </c>
      <c r="E329" s="211"/>
      <c r="F329" s="211"/>
      <c r="G329" s="211"/>
      <c r="H329" s="212"/>
      <c r="I329" s="219" t="s">
        <v>202</v>
      </c>
      <c r="J329" s="220"/>
      <c r="K329" s="221"/>
      <c r="L329" s="219" t="s">
        <v>203</v>
      </c>
      <c r="M329" s="220"/>
      <c r="N329" s="221"/>
      <c r="O329" s="58" t="s">
        <v>204</v>
      </c>
      <c r="P329" s="81"/>
    </row>
    <row r="330" spans="1:16" ht="32.25" customHeight="1" x14ac:dyDescent="0.15">
      <c r="A330" s="216"/>
      <c r="B330" s="217"/>
      <c r="C330" s="218"/>
      <c r="D330" s="59" t="s">
        <v>205</v>
      </c>
      <c r="E330" s="7" t="s">
        <v>728</v>
      </c>
      <c r="F330" s="7" t="s">
        <v>727</v>
      </c>
      <c r="G330" s="60" t="s">
        <v>207</v>
      </c>
      <c r="H330" s="61" t="s">
        <v>208</v>
      </c>
      <c r="I330" s="62" t="s">
        <v>205</v>
      </c>
      <c r="J330" s="60" t="s">
        <v>206</v>
      </c>
      <c r="K330" s="63" t="s">
        <v>208</v>
      </c>
      <c r="L330" s="62" t="s">
        <v>205</v>
      </c>
      <c r="M330" s="60" t="s">
        <v>206</v>
      </c>
      <c r="N330" s="63" t="s">
        <v>208</v>
      </c>
      <c r="O330" s="64" t="s">
        <v>208</v>
      </c>
      <c r="P330" s="82"/>
    </row>
    <row r="331" spans="1:16" ht="18" customHeight="1" x14ac:dyDescent="0.15">
      <c r="A331" s="225" t="s">
        <v>176</v>
      </c>
      <c r="B331" s="186" t="s">
        <v>117</v>
      </c>
      <c r="C331" s="11" t="s">
        <v>409</v>
      </c>
      <c r="D331" s="44">
        <v>93</v>
      </c>
      <c r="E331" s="28">
        <v>5</v>
      </c>
      <c r="F331" s="28">
        <v>0</v>
      </c>
      <c r="G331" s="28">
        <v>7</v>
      </c>
      <c r="H331" s="28">
        <f>+D331+E331+F331+G331</f>
        <v>105</v>
      </c>
      <c r="I331" s="33">
        <v>538</v>
      </c>
      <c r="J331" s="28">
        <v>41</v>
      </c>
      <c r="K331" s="112">
        <f t="shared" ref="K331:K348" si="73">+I331+J331</f>
        <v>579</v>
      </c>
      <c r="L331" s="33">
        <v>925</v>
      </c>
      <c r="M331" s="28">
        <v>52</v>
      </c>
      <c r="N331" s="112">
        <f t="shared" ref="N331:N348" si="74">+L331+M331</f>
        <v>977</v>
      </c>
      <c r="O331" s="130">
        <f t="shared" ref="O331:O391" si="75">+H331+K331</f>
        <v>684</v>
      </c>
      <c r="P331" s="44"/>
    </row>
    <row r="332" spans="1:16" ht="18" customHeight="1" x14ac:dyDescent="0.15">
      <c r="A332" s="226"/>
      <c r="B332" s="181"/>
      <c r="C332" s="11" t="s">
        <v>410</v>
      </c>
      <c r="D332" s="44">
        <v>102</v>
      </c>
      <c r="E332" s="28">
        <v>5</v>
      </c>
      <c r="F332" s="28">
        <v>0</v>
      </c>
      <c r="G332" s="28">
        <v>2</v>
      </c>
      <c r="H332" s="28">
        <f t="shared" ref="H332:H349" si="76">+D332+E332+F332+G332</f>
        <v>109</v>
      </c>
      <c r="I332" s="33">
        <v>0</v>
      </c>
      <c r="J332" s="28">
        <v>0</v>
      </c>
      <c r="K332" s="112">
        <f t="shared" si="73"/>
        <v>0</v>
      </c>
      <c r="L332" s="33">
        <v>0</v>
      </c>
      <c r="M332" s="28">
        <v>0</v>
      </c>
      <c r="N332" s="112">
        <f t="shared" si="74"/>
        <v>0</v>
      </c>
      <c r="O332" s="130">
        <f t="shared" si="75"/>
        <v>109</v>
      </c>
      <c r="P332" s="44"/>
    </row>
    <row r="333" spans="1:16" ht="18" customHeight="1" x14ac:dyDescent="0.15">
      <c r="A333" s="226"/>
      <c r="B333" s="181" t="s">
        <v>117</v>
      </c>
      <c r="C333" s="11" t="s">
        <v>251</v>
      </c>
      <c r="D333" s="44">
        <v>81</v>
      </c>
      <c r="E333" s="28">
        <v>0</v>
      </c>
      <c r="F333" s="28">
        <v>0</v>
      </c>
      <c r="G333" s="28">
        <v>1</v>
      </c>
      <c r="H333" s="28">
        <f t="shared" si="76"/>
        <v>82</v>
      </c>
      <c r="I333" s="33">
        <v>30</v>
      </c>
      <c r="J333" s="28">
        <v>0</v>
      </c>
      <c r="K333" s="112">
        <f t="shared" si="73"/>
        <v>30</v>
      </c>
      <c r="L333" s="33">
        <v>50</v>
      </c>
      <c r="M333" s="28">
        <v>0</v>
      </c>
      <c r="N333" s="112">
        <f t="shared" si="74"/>
        <v>50</v>
      </c>
      <c r="O333" s="130">
        <f t="shared" si="75"/>
        <v>112</v>
      </c>
      <c r="P333" s="44"/>
    </row>
    <row r="334" spans="1:16" ht="18" customHeight="1" x14ac:dyDescent="0.15">
      <c r="A334" s="226"/>
      <c r="B334" s="181" t="s">
        <v>117</v>
      </c>
      <c r="C334" s="11" t="s">
        <v>411</v>
      </c>
      <c r="D334" s="44">
        <v>107</v>
      </c>
      <c r="E334" s="28">
        <v>4</v>
      </c>
      <c r="F334" s="28">
        <v>0</v>
      </c>
      <c r="G334" s="28">
        <v>5</v>
      </c>
      <c r="H334" s="28">
        <f t="shared" si="76"/>
        <v>116</v>
      </c>
      <c r="I334" s="33">
        <v>840</v>
      </c>
      <c r="J334" s="28">
        <v>82</v>
      </c>
      <c r="K334" s="112">
        <f t="shared" si="73"/>
        <v>922</v>
      </c>
      <c r="L334" s="33">
        <v>1097</v>
      </c>
      <c r="M334" s="28">
        <v>130</v>
      </c>
      <c r="N334" s="112">
        <f t="shared" si="74"/>
        <v>1227</v>
      </c>
      <c r="O334" s="130">
        <f t="shared" si="75"/>
        <v>1038</v>
      </c>
      <c r="P334" s="44"/>
    </row>
    <row r="335" spans="1:16" ht="18" customHeight="1" x14ac:dyDescent="0.15">
      <c r="A335" s="226"/>
      <c r="B335" s="181"/>
      <c r="C335" s="11" t="s">
        <v>412</v>
      </c>
      <c r="D335" s="44">
        <v>101</v>
      </c>
      <c r="E335" s="28">
        <v>4</v>
      </c>
      <c r="F335" s="28">
        <v>1</v>
      </c>
      <c r="G335" s="28">
        <v>4</v>
      </c>
      <c r="H335" s="138">
        <f t="shared" si="76"/>
        <v>110</v>
      </c>
      <c r="I335" s="33">
        <v>0</v>
      </c>
      <c r="J335" s="28">
        <v>0</v>
      </c>
      <c r="K335" s="112">
        <f t="shared" si="73"/>
        <v>0</v>
      </c>
      <c r="L335" s="33">
        <v>0</v>
      </c>
      <c r="M335" s="28">
        <v>0</v>
      </c>
      <c r="N335" s="112">
        <f t="shared" si="74"/>
        <v>0</v>
      </c>
      <c r="O335" s="130">
        <f t="shared" si="75"/>
        <v>110</v>
      </c>
      <c r="P335" s="44"/>
    </row>
    <row r="336" spans="1:16" ht="18" customHeight="1" x14ac:dyDescent="0.15">
      <c r="A336" s="226"/>
      <c r="B336" s="182" t="s">
        <v>117</v>
      </c>
      <c r="C336" s="12" t="s">
        <v>704</v>
      </c>
      <c r="D336" s="52">
        <v>163</v>
      </c>
      <c r="E336" s="29">
        <v>0</v>
      </c>
      <c r="F336" s="29">
        <v>1</v>
      </c>
      <c r="G336" s="29">
        <v>4</v>
      </c>
      <c r="H336" s="28">
        <f t="shared" si="76"/>
        <v>168</v>
      </c>
      <c r="I336" s="32">
        <v>41</v>
      </c>
      <c r="J336" s="29">
        <v>0</v>
      </c>
      <c r="K336" s="136">
        <f t="shared" si="73"/>
        <v>41</v>
      </c>
      <c r="L336" s="32">
        <v>79</v>
      </c>
      <c r="M336" s="29">
        <v>0</v>
      </c>
      <c r="N336" s="136">
        <f t="shared" si="74"/>
        <v>79</v>
      </c>
      <c r="O336" s="137">
        <f t="shared" si="75"/>
        <v>209</v>
      </c>
      <c r="P336" s="44"/>
    </row>
    <row r="337" spans="1:16" ht="15.75" x14ac:dyDescent="0.15">
      <c r="A337" s="226"/>
      <c r="B337" s="181" t="s">
        <v>117</v>
      </c>
      <c r="C337" s="19" t="s">
        <v>413</v>
      </c>
      <c r="D337" s="44">
        <v>30</v>
      </c>
      <c r="E337" s="28">
        <v>0</v>
      </c>
      <c r="F337" s="28">
        <v>0</v>
      </c>
      <c r="G337" s="28">
        <v>0</v>
      </c>
      <c r="H337" s="28">
        <f t="shared" si="76"/>
        <v>30</v>
      </c>
      <c r="I337" s="33">
        <v>30</v>
      </c>
      <c r="J337" s="28">
        <v>10</v>
      </c>
      <c r="K337" s="112">
        <f t="shared" si="73"/>
        <v>40</v>
      </c>
      <c r="L337" s="33">
        <v>68</v>
      </c>
      <c r="M337" s="28">
        <v>28</v>
      </c>
      <c r="N337" s="112">
        <f t="shared" si="74"/>
        <v>96</v>
      </c>
      <c r="O337" s="130">
        <f t="shared" si="75"/>
        <v>70</v>
      </c>
      <c r="P337" s="44"/>
    </row>
    <row r="338" spans="1:16" ht="18" customHeight="1" x14ac:dyDescent="0.15">
      <c r="A338" s="226"/>
      <c r="B338" s="181" t="s">
        <v>117</v>
      </c>
      <c r="C338" s="11" t="s">
        <v>414</v>
      </c>
      <c r="D338" s="44">
        <v>56</v>
      </c>
      <c r="E338" s="28">
        <v>2</v>
      </c>
      <c r="F338" s="28">
        <v>2</v>
      </c>
      <c r="G338" s="28">
        <v>2</v>
      </c>
      <c r="H338" s="28">
        <f t="shared" si="76"/>
        <v>62</v>
      </c>
      <c r="I338" s="33">
        <v>158</v>
      </c>
      <c r="J338" s="28">
        <v>32</v>
      </c>
      <c r="K338" s="112">
        <f t="shared" si="73"/>
        <v>190</v>
      </c>
      <c r="L338" s="33">
        <v>212</v>
      </c>
      <c r="M338" s="28">
        <v>66</v>
      </c>
      <c r="N338" s="112">
        <f t="shared" si="74"/>
        <v>278</v>
      </c>
      <c r="O338" s="130">
        <f t="shared" si="75"/>
        <v>252</v>
      </c>
      <c r="P338" s="44"/>
    </row>
    <row r="339" spans="1:16" ht="33" customHeight="1" x14ac:dyDescent="0.15">
      <c r="A339" s="226"/>
      <c r="B339" s="181" t="s">
        <v>117</v>
      </c>
      <c r="C339" s="19" t="s">
        <v>713</v>
      </c>
      <c r="D339" s="44">
        <v>122</v>
      </c>
      <c r="E339" s="28">
        <v>2</v>
      </c>
      <c r="F339" s="28">
        <v>1</v>
      </c>
      <c r="G339" s="28">
        <v>2</v>
      </c>
      <c r="H339" s="28">
        <f t="shared" si="76"/>
        <v>127</v>
      </c>
      <c r="I339" s="33">
        <v>480</v>
      </c>
      <c r="J339" s="28">
        <v>102</v>
      </c>
      <c r="K339" s="112">
        <f t="shared" si="73"/>
        <v>582</v>
      </c>
      <c r="L339" s="33">
        <v>601</v>
      </c>
      <c r="M339" s="28">
        <v>111</v>
      </c>
      <c r="N339" s="112">
        <f t="shared" si="74"/>
        <v>712</v>
      </c>
      <c r="O339" s="130">
        <f t="shared" si="75"/>
        <v>709</v>
      </c>
      <c r="P339" s="44"/>
    </row>
    <row r="340" spans="1:16" ht="18" customHeight="1" x14ac:dyDescent="0.15">
      <c r="A340" s="226"/>
      <c r="B340" s="183" t="s">
        <v>117</v>
      </c>
      <c r="C340" s="13" t="s">
        <v>415</v>
      </c>
      <c r="D340" s="53">
        <v>48</v>
      </c>
      <c r="E340" s="30">
        <v>2</v>
      </c>
      <c r="F340" s="30">
        <v>0</v>
      </c>
      <c r="G340" s="30">
        <v>4</v>
      </c>
      <c r="H340" s="138">
        <f t="shared" si="76"/>
        <v>54</v>
      </c>
      <c r="I340" s="31">
        <v>272</v>
      </c>
      <c r="J340" s="30">
        <v>25</v>
      </c>
      <c r="K340" s="138">
        <f t="shared" si="73"/>
        <v>297</v>
      </c>
      <c r="L340" s="31">
        <v>353</v>
      </c>
      <c r="M340" s="30">
        <v>81</v>
      </c>
      <c r="N340" s="138">
        <f t="shared" si="74"/>
        <v>434</v>
      </c>
      <c r="O340" s="139">
        <f t="shared" si="75"/>
        <v>351</v>
      </c>
      <c r="P340" s="44"/>
    </row>
    <row r="341" spans="1:16" ht="18" customHeight="1" x14ac:dyDescent="0.15">
      <c r="A341" s="226"/>
      <c r="B341" s="181" t="s">
        <v>117</v>
      </c>
      <c r="C341" s="11" t="s">
        <v>725</v>
      </c>
      <c r="D341" s="44">
        <v>29</v>
      </c>
      <c r="E341" s="28">
        <v>0</v>
      </c>
      <c r="F341" s="28">
        <v>0</v>
      </c>
      <c r="G341" s="28">
        <v>0</v>
      </c>
      <c r="H341" s="28">
        <f t="shared" si="76"/>
        <v>29</v>
      </c>
      <c r="I341" s="33">
        <v>93</v>
      </c>
      <c r="J341" s="28">
        <v>9</v>
      </c>
      <c r="K341" s="112">
        <f t="shared" si="73"/>
        <v>102</v>
      </c>
      <c r="L341" s="33">
        <v>174</v>
      </c>
      <c r="M341" s="28">
        <v>26</v>
      </c>
      <c r="N341" s="112">
        <f t="shared" si="74"/>
        <v>200</v>
      </c>
      <c r="O341" s="130">
        <f t="shared" si="75"/>
        <v>131</v>
      </c>
      <c r="P341" s="44"/>
    </row>
    <row r="342" spans="1:16" ht="18" customHeight="1" x14ac:dyDescent="0.15">
      <c r="A342" s="226"/>
      <c r="B342" s="181" t="s">
        <v>117</v>
      </c>
      <c r="C342" s="11" t="s">
        <v>254</v>
      </c>
      <c r="D342" s="44">
        <v>27</v>
      </c>
      <c r="E342" s="28">
        <v>1</v>
      </c>
      <c r="F342" s="28">
        <v>0</v>
      </c>
      <c r="G342" s="28">
        <v>2</v>
      </c>
      <c r="H342" s="28">
        <f t="shared" si="76"/>
        <v>30</v>
      </c>
      <c r="I342" s="33">
        <v>223</v>
      </c>
      <c r="J342" s="28">
        <v>29</v>
      </c>
      <c r="K342" s="112">
        <f t="shared" si="73"/>
        <v>252</v>
      </c>
      <c r="L342" s="33">
        <v>280</v>
      </c>
      <c r="M342" s="28">
        <v>41</v>
      </c>
      <c r="N342" s="112">
        <f t="shared" si="74"/>
        <v>321</v>
      </c>
      <c r="O342" s="130">
        <f t="shared" si="75"/>
        <v>282</v>
      </c>
      <c r="P342" s="44"/>
    </row>
    <row r="343" spans="1:16" ht="18" customHeight="1" x14ac:dyDescent="0.15">
      <c r="A343" s="226"/>
      <c r="B343" s="181"/>
      <c r="C343" s="11" t="s">
        <v>416</v>
      </c>
      <c r="D343" s="44">
        <v>42</v>
      </c>
      <c r="E343" s="28">
        <v>3</v>
      </c>
      <c r="F343" s="28">
        <v>0</v>
      </c>
      <c r="G343" s="28">
        <v>0</v>
      </c>
      <c r="H343" s="28">
        <f t="shared" si="76"/>
        <v>45</v>
      </c>
      <c r="I343" s="33">
        <v>0</v>
      </c>
      <c r="J343" s="28">
        <v>0</v>
      </c>
      <c r="K343" s="112">
        <f t="shared" si="73"/>
        <v>0</v>
      </c>
      <c r="L343" s="33">
        <v>0</v>
      </c>
      <c r="M343" s="28">
        <v>0</v>
      </c>
      <c r="N343" s="112">
        <f t="shared" si="74"/>
        <v>0</v>
      </c>
      <c r="O343" s="130">
        <f t="shared" si="75"/>
        <v>45</v>
      </c>
      <c r="P343" s="44"/>
    </row>
    <row r="344" spans="1:16" ht="18" customHeight="1" x14ac:dyDescent="0.15">
      <c r="A344" s="226"/>
      <c r="B344" s="181" t="s">
        <v>117</v>
      </c>
      <c r="C344" s="11" t="s">
        <v>417</v>
      </c>
      <c r="D344" s="44">
        <v>93</v>
      </c>
      <c r="E344" s="28">
        <v>5</v>
      </c>
      <c r="F344" s="28">
        <v>0</v>
      </c>
      <c r="G344" s="28">
        <v>1</v>
      </c>
      <c r="H344" s="28">
        <f t="shared" si="76"/>
        <v>99</v>
      </c>
      <c r="I344" s="33">
        <v>520</v>
      </c>
      <c r="J344" s="28">
        <v>37</v>
      </c>
      <c r="K344" s="112">
        <f t="shared" si="73"/>
        <v>557</v>
      </c>
      <c r="L344" s="33">
        <v>679</v>
      </c>
      <c r="M344" s="28">
        <v>65</v>
      </c>
      <c r="N344" s="112">
        <f t="shared" si="74"/>
        <v>744</v>
      </c>
      <c r="O344" s="130">
        <f t="shared" si="75"/>
        <v>656</v>
      </c>
      <c r="P344" s="44"/>
    </row>
    <row r="345" spans="1:16" ht="18" customHeight="1" x14ac:dyDescent="0.15">
      <c r="A345" s="226"/>
      <c r="B345" s="183" t="s">
        <v>117</v>
      </c>
      <c r="C345" s="13" t="s">
        <v>418</v>
      </c>
      <c r="D345" s="53">
        <v>167</v>
      </c>
      <c r="E345" s="30">
        <v>2</v>
      </c>
      <c r="F345" s="30">
        <v>2</v>
      </c>
      <c r="G345" s="30">
        <v>0</v>
      </c>
      <c r="H345" s="138">
        <f t="shared" si="76"/>
        <v>171</v>
      </c>
      <c r="I345" s="31">
        <v>285</v>
      </c>
      <c r="J345" s="30">
        <v>50</v>
      </c>
      <c r="K345" s="138">
        <f t="shared" si="73"/>
        <v>335</v>
      </c>
      <c r="L345" s="31">
        <v>403</v>
      </c>
      <c r="M345" s="30">
        <v>233</v>
      </c>
      <c r="N345" s="138">
        <f t="shared" si="74"/>
        <v>636</v>
      </c>
      <c r="O345" s="140">
        <f t="shared" si="75"/>
        <v>506</v>
      </c>
      <c r="P345" s="44"/>
    </row>
    <row r="346" spans="1:16" ht="18" customHeight="1" x14ac:dyDescent="0.15">
      <c r="A346" s="226"/>
      <c r="B346" s="181" t="s">
        <v>117</v>
      </c>
      <c r="C346" s="11" t="s">
        <v>419</v>
      </c>
      <c r="D346" s="44">
        <v>98</v>
      </c>
      <c r="E346" s="28">
        <v>3</v>
      </c>
      <c r="F346" s="28">
        <v>0</v>
      </c>
      <c r="G346" s="28">
        <v>4</v>
      </c>
      <c r="H346" s="28">
        <f t="shared" si="76"/>
        <v>105</v>
      </c>
      <c r="I346" s="33">
        <v>903</v>
      </c>
      <c r="J346" s="28">
        <v>75</v>
      </c>
      <c r="K346" s="112">
        <f t="shared" si="73"/>
        <v>978</v>
      </c>
      <c r="L346" s="33">
        <v>1199</v>
      </c>
      <c r="M346" s="28">
        <v>189</v>
      </c>
      <c r="N346" s="112">
        <f t="shared" si="74"/>
        <v>1388</v>
      </c>
      <c r="O346" s="130">
        <f t="shared" si="75"/>
        <v>1083</v>
      </c>
      <c r="P346" s="44"/>
    </row>
    <row r="347" spans="1:16" ht="18" customHeight="1" x14ac:dyDescent="0.15">
      <c r="A347" s="226"/>
      <c r="B347" s="181"/>
      <c r="C347" s="11" t="s">
        <v>420</v>
      </c>
      <c r="D347" s="44">
        <v>64</v>
      </c>
      <c r="E347" s="28">
        <v>3</v>
      </c>
      <c r="F347" s="28">
        <v>0</v>
      </c>
      <c r="G347" s="28">
        <v>3</v>
      </c>
      <c r="H347" s="28">
        <f t="shared" si="76"/>
        <v>70</v>
      </c>
      <c r="I347" s="33">
        <v>26</v>
      </c>
      <c r="J347" s="28">
        <v>13</v>
      </c>
      <c r="K347" s="112">
        <f t="shared" si="73"/>
        <v>39</v>
      </c>
      <c r="L347" s="33">
        <v>60</v>
      </c>
      <c r="M347" s="28">
        <v>27</v>
      </c>
      <c r="N347" s="112">
        <f t="shared" si="74"/>
        <v>87</v>
      </c>
      <c r="O347" s="130">
        <f t="shared" si="75"/>
        <v>109</v>
      </c>
      <c r="P347" s="44"/>
    </row>
    <row r="348" spans="1:16" ht="18" customHeight="1" x14ac:dyDescent="0.15">
      <c r="A348" s="226"/>
      <c r="B348" s="181" t="s">
        <v>117</v>
      </c>
      <c r="C348" s="11" t="s">
        <v>282</v>
      </c>
      <c r="D348" s="44">
        <v>68</v>
      </c>
      <c r="E348" s="28">
        <v>3</v>
      </c>
      <c r="F348" s="28">
        <v>0</v>
      </c>
      <c r="G348" s="28">
        <v>2</v>
      </c>
      <c r="H348" s="28">
        <f t="shared" si="76"/>
        <v>73</v>
      </c>
      <c r="I348" s="33">
        <v>0</v>
      </c>
      <c r="J348" s="28">
        <v>0</v>
      </c>
      <c r="K348" s="112">
        <f t="shared" si="73"/>
        <v>0</v>
      </c>
      <c r="L348" s="33">
        <v>0</v>
      </c>
      <c r="M348" s="28">
        <v>0</v>
      </c>
      <c r="N348" s="112">
        <f t="shared" si="74"/>
        <v>0</v>
      </c>
      <c r="O348" s="130">
        <f t="shared" si="75"/>
        <v>73</v>
      </c>
      <c r="P348" s="44"/>
    </row>
    <row r="349" spans="1:16" ht="18" customHeight="1" x14ac:dyDescent="0.15">
      <c r="A349" s="226"/>
      <c r="B349" s="181"/>
      <c r="C349" s="11" t="s">
        <v>154</v>
      </c>
      <c r="D349" s="44"/>
      <c r="E349" s="28"/>
      <c r="F349" s="28"/>
      <c r="G349" s="28"/>
      <c r="H349" s="28">
        <f t="shared" si="76"/>
        <v>0</v>
      </c>
      <c r="I349" s="33">
        <v>0</v>
      </c>
      <c r="J349" s="28">
        <v>0</v>
      </c>
      <c r="K349" s="112">
        <f t="shared" ref="K349" si="77">+I349+J349</f>
        <v>0</v>
      </c>
      <c r="L349" s="33">
        <v>0</v>
      </c>
      <c r="M349" s="28">
        <v>0</v>
      </c>
      <c r="N349" s="112">
        <f t="shared" ref="N349" si="78">+L349+M349</f>
        <v>0</v>
      </c>
      <c r="O349" s="130">
        <f t="shared" ref="O349" si="79">+H349+K349</f>
        <v>0</v>
      </c>
      <c r="P349" s="44"/>
    </row>
    <row r="350" spans="1:16" ht="18" customHeight="1" x14ac:dyDescent="0.15">
      <c r="A350" s="227"/>
      <c r="B350" s="197" t="s">
        <v>729</v>
      </c>
      <c r="C350" s="16" t="s">
        <v>145</v>
      </c>
      <c r="D350" s="143">
        <f t="shared" ref="D350:O350" si="80">SUM(D331:D348)</f>
        <v>1491</v>
      </c>
      <c r="E350" s="141">
        <f t="shared" si="80"/>
        <v>44</v>
      </c>
      <c r="F350" s="141">
        <f t="shared" si="80"/>
        <v>7</v>
      </c>
      <c r="G350" s="141">
        <f t="shared" si="80"/>
        <v>43</v>
      </c>
      <c r="H350" s="144">
        <f t="shared" si="80"/>
        <v>1585</v>
      </c>
      <c r="I350" s="151">
        <f t="shared" si="80"/>
        <v>4439</v>
      </c>
      <c r="J350" s="141">
        <f t="shared" si="80"/>
        <v>505</v>
      </c>
      <c r="K350" s="144">
        <f t="shared" si="80"/>
        <v>4944</v>
      </c>
      <c r="L350" s="151">
        <f t="shared" si="80"/>
        <v>6180</v>
      </c>
      <c r="M350" s="141">
        <f t="shared" si="80"/>
        <v>1049</v>
      </c>
      <c r="N350" s="144">
        <f t="shared" si="80"/>
        <v>7229</v>
      </c>
      <c r="O350" s="159">
        <f t="shared" si="80"/>
        <v>6529</v>
      </c>
      <c r="P350" s="135"/>
    </row>
    <row r="351" spans="1:16" ht="18" customHeight="1" x14ac:dyDescent="0.15">
      <c r="A351" s="225" t="s">
        <v>177</v>
      </c>
      <c r="B351" s="186" t="s">
        <v>117</v>
      </c>
      <c r="C351" s="11" t="s">
        <v>421</v>
      </c>
      <c r="D351" s="44">
        <v>133</v>
      </c>
      <c r="E351" s="28">
        <v>10</v>
      </c>
      <c r="F351" s="28">
        <v>0</v>
      </c>
      <c r="G351" s="28">
        <v>4</v>
      </c>
      <c r="H351" s="28">
        <f>+D351+E351+F351+G351</f>
        <v>147</v>
      </c>
      <c r="I351" s="33">
        <v>3146</v>
      </c>
      <c r="J351" s="28">
        <v>30</v>
      </c>
      <c r="K351" s="112">
        <f t="shared" ref="K351:K364" si="81">+I351+J351</f>
        <v>3176</v>
      </c>
      <c r="L351" s="33">
        <v>5246</v>
      </c>
      <c r="M351" s="28">
        <v>64</v>
      </c>
      <c r="N351" s="112">
        <f t="shared" ref="N351:N364" si="82">+L351+M351</f>
        <v>5310</v>
      </c>
      <c r="O351" s="130">
        <f t="shared" si="75"/>
        <v>3323</v>
      </c>
      <c r="P351" s="44"/>
    </row>
    <row r="352" spans="1:16" ht="18" customHeight="1" x14ac:dyDescent="0.15">
      <c r="A352" s="228"/>
      <c r="B352" s="181" t="s">
        <v>117</v>
      </c>
      <c r="C352" s="11" t="s">
        <v>422</v>
      </c>
      <c r="D352" s="44">
        <v>12</v>
      </c>
      <c r="E352" s="28">
        <v>0</v>
      </c>
      <c r="F352" s="28">
        <v>0</v>
      </c>
      <c r="G352" s="28">
        <v>0</v>
      </c>
      <c r="H352" s="28">
        <f t="shared" ref="H352:H364" si="83">+D352+E352+F352+G352</f>
        <v>12</v>
      </c>
      <c r="I352" s="33">
        <v>960</v>
      </c>
      <c r="J352" s="28">
        <v>0</v>
      </c>
      <c r="K352" s="112">
        <f t="shared" si="81"/>
        <v>960</v>
      </c>
      <c r="L352" s="33">
        <v>1623</v>
      </c>
      <c r="M352" s="28">
        <v>0</v>
      </c>
      <c r="N352" s="112">
        <f t="shared" si="82"/>
        <v>1623</v>
      </c>
      <c r="O352" s="130">
        <f t="shared" si="75"/>
        <v>972</v>
      </c>
      <c r="P352" s="44"/>
    </row>
    <row r="353" spans="1:16" ht="18" customHeight="1" x14ac:dyDescent="0.15">
      <c r="A353" s="228"/>
      <c r="B353" s="181" t="s">
        <v>117</v>
      </c>
      <c r="C353" s="11" t="s">
        <v>423</v>
      </c>
      <c r="D353" s="44">
        <v>21</v>
      </c>
      <c r="E353" s="28">
        <v>1</v>
      </c>
      <c r="F353" s="28">
        <v>0</v>
      </c>
      <c r="G353" s="28">
        <v>1</v>
      </c>
      <c r="H353" s="28">
        <f t="shared" si="83"/>
        <v>23</v>
      </c>
      <c r="I353" s="33">
        <v>568</v>
      </c>
      <c r="J353" s="28">
        <v>0</v>
      </c>
      <c r="K353" s="112">
        <f t="shared" si="81"/>
        <v>568</v>
      </c>
      <c r="L353" s="33">
        <v>1348</v>
      </c>
      <c r="M353" s="28">
        <v>0</v>
      </c>
      <c r="N353" s="112">
        <f t="shared" si="82"/>
        <v>1348</v>
      </c>
      <c r="O353" s="130">
        <f t="shared" si="75"/>
        <v>591</v>
      </c>
      <c r="P353" s="44"/>
    </row>
    <row r="354" spans="1:16" ht="18" customHeight="1" x14ac:dyDescent="0.15">
      <c r="A354" s="228"/>
      <c r="B354" s="181" t="s">
        <v>117</v>
      </c>
      <c r="C354" s="11" t="s">
        <v>424</v>
      </c>
      <c r="D354" s="44">
        <v>47</v>
      </c>
      <c r="E354" s="28">
        <v>0</v>
      </c>
      <c r="F354" s="28">
        <v>0</v>
      </c>
      <c r="G354" s="28">
        <v>1</v>
      </c>
      <c r="H354" s="28">
        <f t="shared" si="83"/>
        <v>48</v>
      </c>
      <c r="I354" s="33">
        <v>121</v>
      </c>
      <c r="J354" s="28">
        <v>0</v>
      </c>
      <c r="K354" s="112">
        <f t="shared" si="81"/>
        <v>121</v>
      </c>
      <c r="L354" s="33">
        <v>490</v>
      </c>
      <c r="M354" s="28">
        <v>0</v>
      </c>
      <c r="N354" s="112">
        <f t="shared" si="82"/>
        <v>490</v>
      </c>
      <c r="O354" s="130">
        <f t="shared" si="75"/>
        <v>169</v>
      </c>
      <c r="P354" s="44"/>
    </row>
    <row r="355" spans="1:16" ht="18" customHeight="1" x14ac:dyDescent="0.15">
      <c r="A355" s="228"/>
      <c r="B355" s="181" t="s">
        <v>117</v>
      </c>
      <c r="C355" s="11" t="s">
        <v>425</v>
      </c>
      <c r="D355" s="44">
        <v>21</v>
      </c>
      <c r="E355" s="28">
        <v>3</v>
      </c>
      <c r="F355" s="28">
        <v>0</v>
      </c>
      <c r="G355" s="28">
        <v>0</v>
      </c>
      <c r="H355" s="28">
        <f t="shared" si="83"/>
        <v>24</v>
      </c>
      <c r="I355" s="33">
        <v>123</v>
      </c>
      <c r="J355" s="28">
        <v>0</v>
      </c>
      <c r="K355" s="112">
        <f t="shared" si="81"/>
        <v>123</v>
      </c>
      <c r="L355" s="33">
        <v>250</v>
      </c>
      <c r="M355" s="28">
        <v>0</v>
      </c>
      <c r="N355" s="112">
        <f t="shared" si="82"/>
        <v>250</v>
      </c>
      <c r="O355" s="130">
        <f t="shared" si="75"/>
        <v>147</v>
      </c>
      <c r="P355" s="44"/>
    </row>
    <row r="356" spans="1:16" ht="18" customHeight="1" x14ac:dyDescent="0.15">
      <c r="A356" s="228"/>
      <c r="B356" s="182" t="s">
        <v>117</v>
      </c>
      <c r="C356" s="12" t="s">
        <v>426</v>
      </c>
      <c r="D356" s="52">
        <v>2</v>
      </c>
      <c r="E356" s="29">
        <v>1</v>
      </c>
      <c r="F356" s="29">
        <v>0</v>
      </c>
      <c r="G356" s="29">
        <v>0</v>
      </c>
      <c r="H356" s="136">
        <f t="shared" si="83"/>
        <v>3</v>
      </c>
      <c r="I356" s="32">
        <v>42</v>
      </c>
      <c r="J356" s="29">
        <v>0</v>
      </c>
      <c r="K356" s="136">
        <f t="shared" si="81"/>
        <v>42</v>
      </c>
      <c r="L356" s="32">
        <v>90</v>
      </c>
      <c r="M356" s="29">
        <v>0</v>
      </c>
      <c r="N356" s="136">
        <f t="shared" si="82"/>
        <v>90</v>
      </c>
      <c r="O356" s="137">
        <f t="shared" si="75"/>
        <v>45</v>
      </c>
      <c r="P356" s="44"/>
    </row>
    <row r="357" spans="1:16" ht="18" customHeight="1" x14ac:dyDescent="0.15">
      <c r="A357" s="228"/>
      <c r="B357" s="181" t="s">
        <v>117</v>
      </c>
      <c r="C357" s="11" t="s">
        <v>427</v>
      </c>
      <c r="D357" s="44">
        <v>1</v>
      </c>
      <c r="E357" s="28">
        <v>0</v>
      </c>
      <c r="F357" s="28">
        <v>0</v>
      </c>
      <c r="G357" s="28">
        <v>0</v>
      </c>
      <c r="H357" s="112">
        <f t="shared" si="83"/>
        <v>1</v>
      </c>
      <c r="I357" s="33">
        <v>181</v>
      </c>
      <c r="J357" s="28">
        <v>0</v>
      </c>
      <c r="K357" s="112">
        <f t="shared" si="81"/>
        <v>181</v>
      </c>
      <c r="L357" s="33">
        <v>181</v>
      </c>
      <c r="M357" s="28">
        <v>0</v>
      </c>
      <c r="N357" s="112">
        <f t="shared" si="82"/>
        <v>181</v>
      </c>
      <c r="O357" s="130">
        <f t="shared" si="75"/>
        <v>182</v>
      </c>
      <c r="P357" s="44"/>
    </row>
    <row r="358" spans="1:16" ht="18" customHeight="1" x14ac:dyDescent="0.15">
      <c r="A358" s="228"/>
      <c r="B358" s="181" t="s">
        <v>117</v>
      </c>
      <c r="C358" s="11" t="s">
        <v>428</v>
      </c>
      <c r="D358" s="44">
        <v>22</v>
      </c>
      <c r="E358" s="28">
        <v>0</v>
      </c>
      <c r="F358" s="28">
        <v>0</v>
      </c>
      <c r="G358" s="28">
        <v>0</v>
      </c>
      <c r="H358" s="112">
        <f t="shared" si="83"/>
        <v>22</v>
      </c>
      <c r="I358" s="33">
        <v>193</v>
      </c>
      <c r="J358" s="28">
        <v>0</v>
      </c>
      <c r="K358" s="112">
        <f t="shared" si="81"/>
        <v>193</v>
      </c>
      <c r="L358" s="33">
        <v>300</v>
      </c>
      <c r="M358" s="28">
        <v>0</v>
      </c>
      <c r="N358" s="112">
        <f t="shared" si="82"/>
        <v>300</v>
      </c>
      <c r="O358" s="130">
        <f t="shared" si="75"/>
        <v>215</v>
      </c>
      <c r="P358" s="44"/>
    </row>
    <row r="359" spans="1:16" ht="18" customHeight="1" x14ac:dyDescent="0.15">
      <c r="A359" s="228"/>
      <c r="B359" s="181" t="s">
        <v>117</v>
      </c>
      <c r="C359" s="11" t="s">
        <v>429</v>
      </c>
      <c r="D359" s="44">
        <v>33</v>
      </c>
      <c r="E359" s="28">
        <v>6</v>
      </c>
      <c r="F359" s="28">
        <v>0</v>
      </c>
      <c r="G359" s="28">
        <v>0</v>
      </c>
      <c r="H359" s="112">
        <f t="shared" si="83"/>
        <v>39</v>
      </c>
      <c r="I359" s="33">
        <v>928</v>
      </c>
      <c r="J359" s="28">
        <v>12</v>
      </c>
      <c r="K359" s="112">
        <f t="shared" si="81"/>
        <v>940</v>
      </c>
      <c r="L359" s="33">
        <v>1748</v>
      </c>
      <c r="M359" s="28">
        <v>50</v>
      </c>
      <c r="N359" s="112">
        <f t="shared" si="82"/>
        <v>1798</v>
      </c>
      <c r="O359" s="130">
        <f t="shared" si="75"/>
        <v>979</v>
      </c>
      <c r="P359" s="44"/>
    </row>
    <row r="360" spans="1:16" ht="18" customHeight="1" x14ac:dyDescent="0.15">
      <c r="A360" s="228"/>
      <c r="B360" s="183" t="s">
        <v>117</v>
      </c>
      <c r="C360" s="13" t="s">
        <v>430</v>
      </c>
      <c r="D360" s="53">
        <v>15</v>
      </c>
      <c r="E360" s="30">
        <v>0</v>
      </c>
      <c r="F360" s="30">
        <v>0</v>
      </c>
      <c r="G360" s="30">
        <v>3</v>
      </c>
      <c r="H360" s="138">
        <f t="shared" si="83"/>
        <v>18</v>
      </c>
      <c r="I360" s="31">
        <v>316</v>
      </c>
      <c r="J360" s="30">
        <v>0</v>
      </c>
      <c r="K360" s="138">
        <f t="shared" si="81"/>
        <v>316</v>
      </c>
      <c r="L360" s="31">
        <v>801</v>
      </c>
      <c r="M360" s="30">
        <v>0</v>
      </c>
      <c r="N360" s="138">
        <f t="shared" si="82"/>
        <v>801</v>
      </c>
      <c r="O360" s="139">
        <f t="shared" si="75"/>
        <v>334</v>
      </c>
      <c r="P360" s="44"/>
    </row>
    <row r="361" spans="1:16" ht="18" customHeight="1" x14ac:dyDescent="0.15">
      <c r="A361" s="228"/>
      <c r="B361" s="181" t="s">
        <v>117</v>
      </c>
      <c r="C361" s="11" t="s">
        <v>431</v>
      </c>
      <c r="D361" s="44">
        <v>14</v>
      </c>
      <c r="E361" s="28">
        <v>0</v>
      </c>
      <c r="F361" s="28">
        <v>0</v>
      </c>
      <c r="G361" s="28">
        <v>2</v>
      </c>
      <c r="H361" s="28">
        <f t="shared" si="83"/>
        <v>16</v>
      </c>
      <c r="I361" s="33">
        <v>408</v>
      </c>
      <c r="J361" s="28">
        <v>0</v>
      </c>
      <c r="K361" s="112">
        <f t="shared" si="81"/>
        <v>408</v>
      </c>
      <c r="L361" s="33">
        <v>1026</v>
      </c>
      <c r="M361" s="28">
        <v>0</v>
      </c>
      <c r="N361" s="112">
        <f t="shared" si="82"/>
        <v>1026</v>
      </c>
      <c r="O361" s="130">
        <f t="shared" si="75"/>
        <v>424</v>
      </c>
      <c r="P361" s="44"/>
    </row>
    <row r="362" spans="1:16" ht="18" customHeight="1" x14ac:dyDescent="0.15">
      <c r="A362" s="228"/>
      <c r="B362" s="181" t="s">
        <v>117</v>
      </c>
      <c r="C362" s="11" t="s">
        <v>432</v>
      </c>
      <c r="D362" s="44">
        <v>18</v>
      </c>
      <c r="E362" s="28">
        <v>7</v>
      </c>
      <c r="F362" s="28">
        <v>0</v>
      </c>
      <c r="G362" s="28">
        <v>5</v>
      </c>
      <c r="H362" s="28">
        <f t="shared" si="83"/>
        <v>30</v>
      </c>
      <c r="I362" s="33">
        <v>288</v>
      </c>
      <c r="J362" s="28">
        <v>8</v>
      </c>
      <c r="K362" s="112">
        <f t="shared" si="81"/>
        <v>296</v>
      </c>
      <c r="L362" s="33">
        <v>757</v>
      </c>
      <c r="M362" s="28">
        <v>13</v>
      </c>
      <c r="N362" s="112">
        <f t="shared" si="82"/>
        <v>770</v>
      </c>
      <c r="O362" s="130">
        <f t="shared" si="75"/>
        <v>326</v>
      </c>
      <c r="P362" s="44"/>
    </row>
    <row r="363" spans="1:16" ht="18" customHeight="1" x14ac:dyDescent="0.15">
      <c r="A363" s="228"/>
      <c r="B363" s="181" t="s">
        <v>117</v>
      </c>
      <c r="C363" s="11" t="s">
        <v>433</v>
      </c>
      <c r="D363" s="44">
        <v>20</v>
      </c>
      <c r="E363" s="28">
        <v>1</v>
      </c>
      <c r="F363" s="28">
        <v>0</v>
      </c>
      <c r="G363" s="28">
        <v>2</v>
      </c>
      <c r="H363" s="28">
        <f t="shared" si="83"/>
        <v>23</v>
      </c>
      <c r="I363" s="33">
        <v>173</v>
      </c>
      <c r="J363" s="28">
        <v>0</v>
      </c>
      <c r="K363" s="112">
        <f t="shared" si="81"/>
        <v>173</v>
      </c>
      <c r="L363" s="33">
        <v>387</v>
      </c>
      <c r="M363" s="28">
        <v>2</v>
      </c>
      <c r="N363" s="112">
        <f t="shared" si="82"/>
        <v>389</v>
      </c>
      <c r="O363" s="130">
        <f t="shared" si="75"/>
        <v>196</v>
      </c>
      <c r="P363" s="44"/>
    </row>
    <row r="364" spans="1:16" ht="18" customHeight="1" x14ac:dyDescent="0.15">
      <c r="A364" s="228"/>
      <c r="B364" s="181" t="s">
        <v>117</v>
      </c>
      <c r="C364" s="11" t="s">
        <v>434</v>
      </c>
      <c r="D364" s="44">
        <v>8</v>
      </c>
      <c r="E364" s="28">
        <v>0</v>
      </c>
      <c r="F364" s="28">
        <v>0</v>
      </c>
      <c r="G364" s="28">
        <v>4</v>
      </c>
      <c r="H364" s="28">
        <f t="shared" si="83"/>
        <v>12</v>
      </c>
      <c r="I364" s="33">
        <v>45</v>
      </c>
      <c r="J364" s="28">
        <v>0</v>
      </c>
      <c r="K364" s="112">
        <f t="shared" si="81"/>
        <v>45</v>
      </c>
      <c r="L364" s="33">
        <v>45</v>
      </c>
      <c r="M364" s="28">
        <v>0</v>
      </c>
      <c r="N364" s="112">
        <f t="shared" si="82"/>
        <v>45</v>
      </c>
      <c r="O364" s="130">
        <f t="shared" si="75"/>
        <v>57</v>
      </c>
      <c r="P364" s="44"/>
    </row>
    <row r="365" spans="1:16" ht="18" customHeight="1" x14ac:dyDescent="0.15">
      <c r="A365" s="229"/>
      <c r="B365" s="197" t="s">
        <v>729</v>
      </c>
      <c r="C365" s="16" t="s">
        <v>145</v>
      </c>
      <c r="D365" s="143">
        <f>SUM(D351:D364)</f>
        <v>367</v>
      </c>
      <c r="E365" s="141">
        <f t="shared" ref="E365:O365" si="84">SUM(E351:E364)</f>
        <v>29</v>
      </c>
      <c r="F365" s="141">
        <f t="shared" si="84"/>
        <v>0</v>
      </c>
      <c r="G365" s="141">
        <f t="shared" si="84"/>
        <v>22</v>
      </c>
      <c r="H365" s="144">
        <f t="shared" si="84"/>
        <v>418</v>
      </c>
      <c r="I365" s="151">
        <f t="shared" si="84"/>
        <v>7492</v>
      </c>
      <c r="J365" s="141">
        <f t="shared" si="84"/>
        <v>50</v>
      </c>
      <c r="K365" s="144">
        <f t="shared" si="84"/>
        <v>7542</v>
      </c>
      <c r="L365" s="151">
        <f t="shared" si="84"/>
        <v>14292</v>
      </c>
      <c r="M365" s="141">
        <f t="shared" si="84"/>
        <v>129</v>
      </c>
      <c r="N365" s="144">
        <f t="shared" si="84"/>
        <v>14421</v>
      </c>
      <c r="O365" s="159">
        <f t="shared" si="84"/>
        <v>7960</v>
      </c>
      <c r="P365" s="135"/>
    </row>
    <row r="366" spans="1:16" ht="18" customHeight="1" x14ac:dyDescent="0.15">
      <c r="A366" s="225" t="s">
        <v>178</v>
      </c>
      <c r="B366" s="187" t="s">
        <v>117</v>
      </c>
      <c r="C366" s="18" t="s">
        <v>435</v>
      </c>
      <c r="D366" s="54">
        <v>12</v>
      </c>
      <c r="E366" s="40">
        <v>0</v>
      </c>
      <c r="F366" s="40">
        <v>0</v>
      </c>
      <c r="G366" s="40">
        <v>0</v>
      </c>
      <c r="H366" s="40">
        <f>+D366+E366+F366+G366</f>
        <v>12</v>
      </c>
      <c r="I366" s="38">
        <v>444</v>
      </c>
      <c r="J366" s="40">
        <v>21</v>
      </c>
      <c r="K366" s="146">
        <f t="shared" ref="K366:K391" si="85">+I366+J366</f>
        <v>465</v>
      </c>
      <c r="L366" s="38">
        <v>905</v>
      </c>
      <c r="M366" s="40">
        <v>52</v>
      </c>
      <c r="N366" s="146">
        <f t="shared" ref="N366:N391" si="86">+L366+M366</f>
        <v>957</v>
      </c>
      <c r="O366" s="147">
        <f t="shared" si="75"/>
        <v>477</v>
      </c>
      <c r="P366" s="44"/>
    </row>
    <row r="367" spans="1:16" ht="18" customHeight="1" x14ac:dyDescent="0.15">
      <c r="A367" s="226"/>
      <c r="B367" s="181" t="s">
        <v>117</v>
      </c>
      <c r="C367" s="11" t="s">
        <v>436</v>
      </c>
      <c r="D367" s="44">
        <v>23</v>
      </c>
      <c r="E367" s="28">
        <v>3</v>
      </c>
      <c r="F367" s="28">
        <v>0</v>
      </c>
      <c r="G367" s="28">
        <v>4</v>
      </c>
      <c r="H367" s="28">
        <f t="shared" ref="H367:H391" si="87">+D367+E367+F367+G367</f>
        <v>30</v>
      </c>
      <c r="I367" s="33">
        <v>643</v>
      </c>
      <c r="J367" s="28">
        <v>1</v>
      </c>
      <c r="K367" s="112">
        <f t="shared" si="85"/>
        <v>644</v>
      </c>
      <c r="L367" s="33">
        <v>1445</v>
      </c>
      <c r="M367" s="28">
        <v>11</v>
      </c>
      <c r="N367" s="112">
        <f t="shared" si="86"/>
        <v>1456</v>
      </c>
      <c r="O367" s="130">
        <f t="shared" si="75"/>
        <v>674</v>
      </c>
      <c r="P367" s="44"/>
    </row>
    <row r="368" spans="1:16" ht="18" customHeight="1" x14ac:dyDescent="0.15">
      <c r="A368" s="226"/>
      <c r="B368" s="181" t="s">
        <v>117</v>
      </c>
      <c r="C368" s="11" t="s">
        <v>437</v>
      </c>
      <c r="D368" s="44">
        <v>7</v>
      </c>
      <c r="E368" s="28">
        <v>0</v>
      </c>
      <c r="F368" s="28">
        <v>0</v>
      </c>
      <c r="G368" s="28">
        <v>0</v>
      </c>
      <c r="H368" s="28">
        <f t="shared" si="87"/>
        <v>7</v>
      </c>
      <c r="I368" s="33">
        <v>403</v>
      </c>
      <c r="J368" s="28">
        <v>5</v>
      </c>
      <c r="K368" s="112">
        <f t="shared" si="85"/>
        <v>408</v>
      </c>
      <c r="L368" s="33">
        <v>540</v>
      </c>
      <c r="M368" s="28">
        <v>12</v>
      </c>
      <c r="N368" s="112">
        <f t="shared" si="86"/>
        <v>552</v>
      </c>
      <c r="O368" s="130">
        <f t="shared" si="75"/>
        <v>415</v>
      </c>
      <c r="P368" s="44"/>
    </row>
    <row r="369" spans="1:16" ht="18" customHeight="1" x14ac:dyDescent="0.15">
      <c r="A369" s="226"/>
      <c r="B369" s="181" t="s">
        <v>117</v>
      </c>
      <c r="C369" s="11" t="s">
        <v>438</v>
      </c>
      <c r="D369" s="44">
        <v>192</v>
      </c>
      <c r="E369" s="28">
        <v>12</v>
      </c>
      <c r="F369" s="28">
        <v>0</v>
      </c>
      <c r="G369" s="28">
        <v>5</v>
      </c>
      <c r="H369" s="28">
        <f t="shared" si="87"/>
        <v>209</v>
      </c>
      <c r="I369" s="33">
        <v>2205</v>
      </c>
      <c r="J369" s="28">
        <v>27</v>
      </c>
      <c r="K369" s="112">
        <f t="shared" si="85"/>
        <v>2232</v>
      </c>
      <c r="L369" s="33">
        <v>3345</v>
      </c>
      <c r="M369" s="28">
        <v>91</v>
      </c>
      <c r="N369" s="112">
        <f t="shared" si="86"/>
        <v>3436</v>
      </c>
      <c r="O369" s="130">
        <f t="shared" si="75"/>
        <v>2441</v>
      </c>
      <c r="P369" s="44"/>
    </row>
    <row r="370" spans="1:16" ht="18" customHeight="1" x14ac:dyDescent="0.15">
      <c r="A370" s="226"/>
      <c r="B370" s="181" t="s">
        <v>117</v>
      </c>
      <c r="C370" s="11" t="s">
        <v>705</v>
      </c>
      <c r="D370" s="44">
        <v>73</v>
      </c>
      <c r="E370" s="28">
        <v>0</v>
      </c>
      <c r="F370" s="28">
        <v>0</v>
      </c>
      <c r="G370" s="28">
        <v>0</v>
      </c>
      <c r="H370" s="28">
        <f t="shared" si="87"/>
        <v>73</v>
      </c>
      <c r="I370" s="33">
        <v>2767</v>
      </c>
      <c r="J370" s="28">
        <v>3</v>
      </c>
      <c r="K370" s="135">
        <f t="shared" si="85"/>
        <v>2770</v>
      </c>
      <c r="L370" s="33">
        <v>4176</v>
      </c>
      <c r="M370" s="28">
        <v>40</v>
      </c>
      <c r="N370" s="112">
        <f t="shared" si="86"/>
        <v>4216</v>
      </c>
      <c r="O370" s="130">
        <f t="shared" si="75"/>
        <v>2843</v>
      </c>
      <c r="P370" s="44"/>
    </row>
    <row r="371" spans="1:16" ht="18" customHeight="1" x14ac:dyDescent="0.15">
      <c r="A371" s="226"/>
      <c r="B371" s="182" t="s">
        <v>117</v>
      </c>
      <c r="C371" s="12" t="s">
        <v>439</v>
      </c>
      <c r="D371" s="52">
        <v>100</v>
      </c>
      <c r="E371" s="29">
        <v>3</v>
      </c>
      <c r="F371" s="29">
        <v>0</v>
      </c>
      <c r="G371" s="29">
        <v>2</v>
      </c>
      <c r="H371" s="29">
        <f t="shared" si="87"/>
        <v>105</v>
      </c>
      <c r="I371" s="32">
        <v>7255</v>
      </c>
      <c r="J371" s="29">
        <v>19</v>
      </c>
      <c r="K371" s="45">
        <f t="shared" si="85"/>
        <v>7274</v>
      </c>
      <c r="L371" s="32">
        <v>9694</v>
      </c>
      <c r="M371" s="29">
        <v>26</v>
      </c>
      <c r="N371" s="45">
        <f t="shared" si="86"/>
        <v>9720</v>
      </c>
      <c r="O371" s="137">
        <f t="shared" si="75"/>
        <v>7379</v>
      </c>
      <c r="P371" s="44"/>
    </row>
    <row r="372" spans="1:16" ht="18" customHeight="1" x14ac:dyDescent="0.15">
      <c r="A372" s="226"/>
      <c r="B372" s="181" t="s">
        <v>117</v>
      </c>
      <c r="C372" s="11" t="s">
        <v>440</v>
      </c>
      <c r="D372" s="44">
        <v>32</v>
      </c>
      <c r="E372" s="28">
        <v>0</v>
      </c>
      <c r="F372" s="28">
        <v>0</v>
      </c>
      <c r="G372" s="28">
        <v>3</v>
      </c>
      <c r="H372" s="28">
        <f t="shared" si="87"/>
        <v>35</v>
      </c>
      <c r="I372" s="33">
        <v>2873</v>
      </c>
      <c r="J372" s="28">
        <v>4</v>
      </c>
      <c r="K372" s="135">
        <f t="shared" si="85"/>
        <v>2877</v>
      </c>
      <c r="L372" s="33">
        <v>3245</v>
      </c>
      <c r="M372" s="28">
        <v>18</v>
      </c>
      <c r="N372" s="135">
        <f t="shared" si="86"/>
        <v>3263</v>
      </c>
      <c r="O372" s="130">
        <f t="shared" si="75"/>
        <v>2912</v>
      </c>
      <c r="P372" s="44"/>
    </row>
    <row r="373" spans="1:16" ht="18" customHeight="1" x14ac:dyDescent="0.15">
      <c r="A373" s="226"/>
      <c r="B373" s="181" t="s">
        <v>117</v>
      </c>
      <c r="C373" s="11" t="s">
        <v>441</v>
      </c>
      <c r="D373" s="44">
        <v>16</v>
      </c>
      <c r="E373" s="28">
        <v>0</v>
      </c>
      <c r="F373" s="28">
        <v>0</v>
      </c>
      <c r="G373" s="28">
        <v>0</v>
      </c>
      <c r="H373" s="28">
        <f t="shared" si="87"/>
        <v>16</v>
      </c>
      <c r="I373" s="33">
        <v>422</v>
      </c>
      <c r="J373" s="28">
        <v>10</v>
      </c>
      <c r="K373" s="112">
        <f t="shared" si="85"/>
        <v>432</v>
      </c>
      <c r="L373" s="33">
        <v>746</v>
      </c>
      <c r="M373" s="28">
        <v>23</v>
      </c>
      <c r="N373" s="112">
        <f t="shared" si="86"/>
        <v>769</v>
      </c>
      <c r="O373" s="130">
        <f t="shared" si="75"/>
        <v>448</v>
      </c>
      <c r="P373" s="44"/>
    </row>
    <row r="374" spans="1:16" ht="18" customHeight="1" x14ac:dyDescent="0.15">
      <c r="A374" s="226"/>
      <c r="B374" s="181" t="s">
        <v>117</v>
      </c>
      <c r="C374" s="11" t="s">
        <v>442</v>
      </c>
      <c r="D374" s="44">
        <v>34</v>
      </c>
      <c r="E374" s="28">
        <v>2</v>
      </c>
      <c r="F374" s="28">
        <v>0</v>
      </c>
      <c r="G374" s="28">
        <v>0</v>
      </c>
      <c r="H374" s="28">
        <f t="shared" si="87"/>
        <v>36</v>
      </c>
      <c r="I374" s="33">
        <v>851</v>
      </c>
      <c r="J374" s="28">
        <v>0</v>
      </c>
      <c r="K374" s="112">
        <f t="shared" si="85"/>
        <v>851</v>
      </c>
      <c r="L374" s="33">
        <v>1270</v>
      </c>
      <c r="M374" s="28">
        <v>0</v>
      </c>
      <c r="N374" s="112">
        <f t="shared" si="86"/>
        <v>1270</v>
      </c>
      <c r="O374" s="130">
        <f t="shared" si="75"/>
        <v>887</v>
      </c>
      <c r="P374" s="44"/>
    </row>
    <row r="375" spans="1:16" ht="18" customHeight="1" x14ac:dyDescent="0.15">
      <c r="A375" s="226"/>
      <c r="B375" s="183" t="s">
        <v>117</v>
      </c>
      <c r="C375" s="13" t="s">
        <v>706</v>
      </c>
      <c r="D375" s="53">
        <v>101</v>
      </c>
      <c r="E375" s="30">
        <v>2</v>
      </c>
      <c r="F375" s="30">
        <v>0</v>
      </c>
      <c r="G375" s="30">
        <v>3</v>
      </c>
      <c r="H375" s="30">
        <f t="shared" si="87"/>
        <v>106</v>
      </c>
      <c r="I375" s="31">
        <v>644</v>
      </c>
      <c r="J375" s="30">
        <v>2</v>
      </c>
      <c r="K375" s="138">
        <f t="shared" si="85"/>
        <v>646</v>
      </c>
      <c r="L375" s="31">
        <v>796</v>
      </c>
      <c r="M375" s="30">
        <v>19</v>
      </c>
      <c r="N375" s="138">
        <f t="shared" si="86"/>
        <v>815</v>
      </c>
      <c r="O375" s="139">
        <f t="shared" si="75"/>
        <v>752</v>
      </c>
      <c r="P375" s="44"/>
    </row>
    <row r="376" spans="1:16" ht="18" customHeight="1" x14ac:dyDescent="0.15">
      <c r="A376" s="226"/>
      <c r="B376" s="182" t="s">
        <v>117</v>
      </c>
      <c r="C376" s="12" t="s">
        <v>443</v>
      </c>
      <c r="D376" s="52">
        <v>12</v>
      </c>
      <c r="E376" s="29">
        <v>0</v>
      </c>
      <c r="F376" s="29">
        <v>0</v>
      </c>
      <c r="G376" s="29">
        <v>0</v>
      </c>
      <c r="H376" s="29">
        <f t="shared" si="87"/>
        <v>12</v>
      </c>
      <c r="I376" s="32">
        <v>132</v>
      </c>
      <c r="J376" s="29">
        <v>0</v>
      </c>
      <c r="K376" s="136">
        <f t="shared" si="85"/>
        <v>132</v>
      </c>
      <c r="L376" s="32">
        <v>188</v>
      </c>
      <c r="M376" s="29">
        <v>0</v>
      </c>
      <c r="N376" s="136">
        <f t="shared" si="86"/>
        <v>188</v>
      </c>
      <c r="O376" s="137">
        <f t="shared" si="75"/>
        <v>144</v>
      </c>
      <c r="P376" s="44"/>
    </row>
    <row r="377" spans="1:16" ht="18" customHeight="1" x14ac:dyDescent="0.15">
      <c r="A377" s="226"/>
      <c r="B377" s="181" t="s">
        <v>117</v>
      </c>
      <c r="C377" s="11" t="s">
        <v>444</v>
      </c>
      <c r="D377" s="44">
        <v>40</v>
      </c>
      <c r="E377" s="28">
        <v>0</v>
      </c>
      <c r="F377" s="28">
        <v>0</v>
      </c>
      <c r="G377" s="28">
        <v>0</v>
      </c>
      <c r="H377" s="28">
        <f t="shared" si="87"/>
        <v>40</v>
      </c>
      <c r="I377" s="33">
        <v>423</v>
      </c>
      <c r="J377" s="28">
        <v>7</v>
      </c>
      <c r="K377" s="112">
        <f t="shared" si="85"/>
        <v>430</v>
      </c>
      <c r="L377" s="33">
        <v>524</v>
      </c>
      <c r="M377" s="28">
        <v>10</v>
      </c>
      <c r="N377" s="112">
        <f t="shared" si="86"/>
        <v>534</v>
      </c>
      <c r="O377" s="130">
        <f t="shared" si="75"/>
        <v>470</v>
      </c>
      <c r="P377" s="44"/>
    </row>
    <row r="378" spans="1:16" ht="18" customHeight="1" x14ac:dyDescent="0.15">
      <c r="A378" s="226"/>
      <c r="B378" s="181" t="s">
        <v>117</v>
      </c>
      <c r="C378" s="11" t="s">
        <v>445</v>
      </c>
      <c r="D378" s="44">
        <v>29</v>
      </c>
      <c r="E378" s="28">
        <v>0</v>
      </c>
      <c r="F378" s="28">
        <v>0</v>
      </c>
      <c r="G378" s="28">
        <v>0</v>
      </c>
      <c r="H378" s="28">
        <f t="shared" si="87"/>
        <v>29</v>
      </c>
      <c r="I378" s="33">
        <v>775</v>
      </c>
      <c r="J378" s="28">
        <v>1</v>
      </c>
      <c r="K378" s="112">
        <f t="shared" si="85"/>
        <v>776</v>
      </c>
      <c r="L378" s="33">
        <v>1381</v>
      </c>
      <c r="M378" s="28">
        <v>7</v>
      </c>
      <c r="N378" s="112">
        <f t="shared" si="86"/>
        <v>1388</v>
      </c>
      <c r="O378" s="130">
        <f t="shared" si="75"/>
        <v>805</v>
      </c>
      <c r="P378" s="44"/>
    </row>
    <row r="379" spans="1:16" ht="18" customHeight="1" x14ac:dyDescent="0.15">
      <c r="A379" s="226"/>
      <c r="B379" s="181" t="s">
        <v>117</v>
      </c>
      <c r="C379" s="11" t="s">
        <v>446</v>
      </c>
      <c r="D379" s="44">
        <v>2</v>
      </c>
      <c r="E379" s="28">
        <v>0</v>
      </c>
      <c r="F379" s="28">
        <v>0</v>
      </c>
      <c r="G379" s="28">
        <v>0</v>
      </c>
      <c r="H379" s="28">
        <f t="shared" si="87"/>
        <v>2</v>
      </c>
      <c r="I379" s="33">
        <v>253</v>
      </c>
      <c r="J379" s="28">
        <v>0</v>
      </c>
      <c r="K379" s="112">
        <f t="shared" si="85"/>
        <v>253</v>
      </c>
      <c r="L379" s="33">
        <v>522</v>
      </c>
      <c r="M379" s="28">
        <v>0</v>
      </c>
      <c r="N379" s="112">
        <f t="shared" si="86"/>
        <v>522</v>
      </c>
      <c r="O379" s="130">
        <f t="shared" si="75"/>
        <v>255</v>
      </c>
      <c r="P379" s="44"/>
    </row>
    <row r="380" spans="1:16" ht="18" customHeight="1" x14ac:dyDescent="0.15">
      <c r="A380" s="226"/>
      <c r="B380" s="183" t="s">
        <v>117</v>
      </c>
      <c r="C380" s="13" t="s">
        <v>447</v>
      </c>
      <c r="D380" s="53">
        <v>26</v>
      </c>
      <c r="E380" s="30">
        <v>2</v>
      </c>
      <c r="F380" s="30">
        <v>0</v>
      </c>
      <c r="G380" s="30">
        <v>0</v>
      </c>
      <c r="H380" s="30">
        <f t="shared" si="87"/>
        <v>28</v>
      </c>
      <c r="I380" s="31">
        <v>737</v>
      </c>
      <c r="J380" s="30">
        <v>2</v>
      </c>
      <c r="K380" s="138">
        <f t="shared" si="85"/>
        <v>739</v>
      </c>
      <c r="L380" s="31">
        <v>1324</v>
      </c>
      <c r="M380" s="30">
        <v>20</v>
      </c>
      <c r="N380" s="138">
        <f t="shared" si="86"/>
        <v>1344</v>
      </c>
      <c r="O380" s="139">
        <f t="shared" si="75"/>
        <v>767</v>
      </c>
      <c r="P380" s="44"/>
    </row>
    <row r="381" spans="1:16" ht="18" customHeight="1" x14ac:dyDescent="0.15">
      <c r="A381" s="226"/>
      <c r="B381" s="181" t="s">
        <v>117</v>
      </c>
      <c r="C381" s="11" t="s">
        <v>448</v>
      </c>
      <c r="D381" s="44">
        <v>13</v>
      </c>
      <c r="E381" s="28">
        <v>0</v>
      </c>
      <c r="F381" s="28">
        <v>0</v>
      </c>
      <c r="G381" s="28">
        <v>0</v>
      </c>
      <c r="H381" s="136">
        <f t="shared" si="87"/>
        <v>13</v>
      </c>
      <c r="I381" s="33">
        <v>891</v>
      </c>
      <c r="J381" s="28">
        <v>0</v>
      </c>
      <c r="K381" s="112">
        <f t="shared" si="85"/>
        <v>891</v>
      </c>
      <c r="L381" s="33">
        <v>1381</v>
      </c>
      <c r="M381" s="28">
        <v>0</v>
      </c>
      <c r="N381" s="112">
        <f t="shared" si="86"/>
        <v>1381</v>
      </c>
      <c r="O381" s="130">
        <f t="shared" si="75"/>
        <v>904</v>
      </c>
      <c r="P381" s="44"/>
    </row>
    <row r="382" spans="1:16" ht="18" customHeight="1" x14ac:dyDescent="0.15">
      <c r="A382" s="226"/>
      <c r="B382" s="181" t="s">
        <v>117</v>
      </c>
      <c r="C382" s="11" t="s">
        <v>449</v>
      </c>
      <c r="D382" s="44">
        <v>7</v>
      </c>
      <c r="E382" s="28">
        <v>0</v>
      </c>
      <c r="F382" s="28">
        <v>0</v>
      </c>
      <c r="G382" s="28">
        <v>0</v>
      </c>
      <c r="H382" s="28">
        <f t="shared" si="87"/>
        <v>7</v>
      </c>
      <c r="I382" s="33">
        <v>351</v>
      </c>
      <c r="J382" s="28">
        <v>0</v>
      </c>
      <c r="K382" s="112">
        <f t="shared" si="85"/>
        <v>351</v>
      </c>
      <c r="L382" s="33">
        <v>632</v>
      </c>
      <c r="M382" s="28">
        <v>1</v>
      </c>
      <c r="N382" s="112">
        <f t="shared" si="86"/>
        <v>633</v>
      </c>
      <c r="O382" s="130">
        <f t="shared" si="75"/>
        <v>358</v>
      </c>
      <c r="P382" s="44"/>
    </row>
    <row r="383" spans="1:16" ht="18" customHeight="1" x14ac:dyDescent="0.15">
      <c r="A383" s="226"/>
      <c r="B383" s="181" t="s">
        <v>117</v>
      </c>
      <c r="C383" s="11" t="s">
        <v>450</v>
      </c>
      <c r="D383" s="44">
        <v>9</v>
      </c>
      <c r="E383" s="28">
        <v>0</v>
      </c>
      <c r="F383" s="28">
        <v>0</v>
      </c>
      <c r="G383" s="28">
        <v>0</v>
      </c>
      <c r="H383" s="28">
        <f t="shared" si="87"/>
        <v>9</v>
      </c>
      <c r="I383" s="33">
        <v>1721</v>
      </c>
      <c r="J383" s="28">
        <v>19</v>
      </c>
      <c r="K383" s="112">
        <f t="shared" si="85"/>
        <v>1740</v>
      </c>
      <c r="L383" s="33">
        <v>2657</v>
      </c>
      <c r="M383" s="28">
        <v>29</v>
      </c>
      <c r="N383" s="112">
        <f t="shared" si="86"/>
        <v>2686</v>
      </c>
      <c r="O383" s="130">
        <f t="shared" si="75"/>
        <v>1749</v>
      </c>
      <c r="P383" s="44"/>
    </row>
    <row r="384" spans="1:16" ht="18" customHeight="1" x14ac:dyDescent="0.15">
      <c r="A384" s="226"/>
      <c r="B384" s="181"/>
      <c r="C384" s="11" t="s">
        <v>451</v>
      </c>
      <c r="D384" s="44">
        <v>0</v>
      </c>
      <c r="E384" s="28">
        <v>0</v>
      </c>
      <c r="F384" s="28">
        <v>0</v>
      </c>
      <c r="G384" s="28">
        <v>0</v>
      </c>
      <c r="H384" s="28">
        <f t="shared" si="87"/>
        <v>0</v>
      </c>
      <c r="I384" s="33">
        <v>0</v>
      </c>
      <c r="J384" s="28">
        <v>0</v>
      </c>
      <c r="K384" s="112">
        <f t="shared" si="85"/>
        <v>0</v>
      </c>
      <c r="L384" s="33">
        <v>0</v>
      </c>
      <c r="M384" s="28">
        <v>0</v>
      </c>
      <c r="N384" s="112">
        <f t="shared" si="86"/>
        <v>0</v>
      </c>
      <c r="O384" s="130">
        <f t="shared" si="75"/>
        <v>0</v>
      </c>
      <c r="P384" s="44"/>
    </row>
    <row r="385" spans="1:16" ht="18" customHeight="1" x14ac:dyDescent="0.15">
      <c r="A385" s="226"/>
      <c r="B385" s="181" t="s">
        <v>117</v>
      </c>
      <c r="C385" s="11" t="s">
        <v>452</v>
      </c>
      <c r="D385" s="44">
        <v>0</v>
      </c>
      <c r="E385" s="28">
        <v>0</v>
      </c>
      <c r="F385" s="28">
        <v>0</v>
      </c>
      <c r="G385" s="28">
        <v>0</v>
      </c>
      <c r="H385" s="28">
        <f t="shared" si="87"/>
        <v>0</v>
      </c>
      <c r="I385" s="33">
        <v>74</v>
      </c>
      <c r="J385" s="28">
        <v>2</v>
      </c>
      <c r="K385" s="112">
        <f t="shared" si="85"/>
        <v>76</v>
      </c>
      <c r="L385" s="33">
        <v>127</v>
      </c>
      <c r="M385" s="28">
        <v>25</v>
      </c>
      <c r="N385" s="112">
        <f t="shared" si="86"/>
        <v>152</v>
      </c>
      <c r="O385" s="130">
        <f t="shared" si="75"/>
        <v>76</v>
      </c>
      <c r="P385" s="44"/>
    </row>
    <row r="386" spans="1:16" ht="18" customHeight="1" x14ac:dyDescent="0.15">
      <c r="A386" s="226"/>
      <c r="B386" s="182"/>
      <c r="C386" s="12" t="s">
        <v>453</v>
      </c>
      <c r="D386" s="52">
        <v>0</v>
      </c>
      <c r="E386" s="29">
        <v>0</v>
      </c>
      <c r="F386" s="29">
        <v>0</v>
      </c>
      <c r="G386" s="29">
        <v>0</v>
      </c>
      <c r="H386" s="29">
        <f t="shared" si="87"/>
        <v>0</v>
      </c>
      <c r="I386" s="32">
        <v>423</v>
      </c>
      <c r="J386" s="29">
        <v>0</v>
      </c>
      <c r="K386" s="136">
        <f t="shared" si="85"/>
        <v>423</v>
      </c>
      <c r="L386" s="32">
        <v>499</v>
      </c>
      <c r="M386" s="29">
        <v>0</v>
      </c>
      <c r="N386" s="136">
        <f t="shared" si="86"/>
        <v>499</v>
      </c>
      <c r="O386" s="152">
        <f t="shared" si="75"/>
        <v>423</v>
      </c>
      <c r="P386" s="44"/>
    </row>
    <row r="387" spans="1:16" ht="18" customHeight="1" x14ac:dyDescent="0.15">
      <c r="A387" s="226"/>
      <c r="B387" s="181" t="s">
        <v>117</v>
      </c>
      <c r="C387" s="11" t="s">
        <v>454</v>
      </c>
      <c r="D387" s="44">
        <v>1</v>
      </c>
      <c r="E387" s="28">
        <v>0</v>
      </c>
      <c r="F387" s="28">
        <v>0</v>
      </c>
      <c r="G387" s="28">
        <v>0</v>
      </c>
      <c r="H387" s="28">
        <f t="shared" si="87"/>
        <v>1</v>
      </c>
      <c r="I387" s="33">
        <v>0</v>
      </c>
      <c r="J387" s="28">
        <v>0</v>
      </c>
      <c r="K387" s="112">
        <f t="shared" si="85"/>
        <v>0</v>
      </c>
      <c r="L387" s="33">
        <v>0</v>
      </c>
      <c r="M387" s="28">
        <v>0</v>
      </c>
      <c r="N387" s="112">
        <f t="shared" si="86"/>
        <v>0</v>
      </c>
      <c r="O387" s="156">
        <f t="shared" si="75"/>
        <v>1</v>
      </c>
      <c r="P387" s="44"/>
    </row>
    <row r="388" spans="1:16" ht="18" customHeight="1" x14ac:dyDescent="0.15">
      <c r="A388" s="226"/>
      <c r="B388" s="181" t="s">
        <v>117</v>
      </c>
      <c r="C388" s="11" t="s">
        <v>455</v>
      </c>
      <c r="D388" s="44">
        <v>15</v>
      </c>
      <c r="E388" s="28">
        <v>1</v>
      </c>
      <c r="F388" s="28">
        <v>0</v>
      </c>
      <c r="G388" s="28">
        <v>0</v>
      </c>
      <c r="H388" s="28">
        <f t="shared" si="87"/>
        <v>16</v>
      </c>
      <c r="I388" s="33">
        <v>218</v>
      </c>
      <c r="J388" s="28">
        <v>0</v>
      </c>
      <c r="K388" s="112">
        <f t="shared" si="85"/>
        <v>218</v>
      </c>
      <c r="L388" s="33">
        <v>383</v>
      </c>
      <c r="M388" s="28">
        <v>0</v>
      </c>
      <c r="N388" s="112">
        <f t="shared" si="86"/>
        <v>383</v>
      </c>
      <c r="O388" s="156">
        <f t="shared" si="75"/>
        <v>234</v>
      </c>
      <c r="P388" s="44"/>
    </row>
    <row r="389" spans="1:16" ht="18" customHeight="1" x14ac:dyDescent="0.15">
      <c r="A389" s="226"/>
      <c r="B389" s="181"/>
      <c r="C389" s="11" t="s">
        <v>456</v>
      </c>
      <c r="D389" s="44">
        <v>0</v>
      </c>
      <c r="E389" s="28">
        <v>0</v>
      </c>
      <c r="F389" s="28">
        <v>0</v>
      </c>
      <c r="G389" s="28">
        <v>0</v>
      </c>
      <c r="H389" s="28">
        <f t="shared" si="87"/>
        <v>0</v>
      </c>
      <c r="I389" s="33">
        <v>125</v>
      </c>
      <c r="J389" s="28">
        <v>0</v>
      </c>
      <c r="K389" s="112">
        <f t="shared" si="85"/>
        <v>125</v>
      </c>
      <c r="L389" s="33">
        <v>200</v>
      </c>
      <c r="M389" s="28">
        <v>0</v>
      </c>
      <c r="N389" s="112">
        <f t="shared" si="86"/>
        <v>200</v>
      </c>
      <c r="O389" s="156">
        <f t="shared" si="75"/>
        <v>125</v>
      </c>
      <c r="P389" s="44"/>
    </row>
    <row r="390" spans="1:16" ht="18" customHeight="1" x14ac:dyDescent="0.15">
      <c r="A390" s="226"/>
      <c r="B390" s="183" t="s">
        <v>117</v>
      </c>
      <c r="C390" s="13" t="s">
        <v>457</v>
      </c>
      <c r="D390" s="53">
        <v>1</v>
      </c>
      <c r="E390" s="30">
        <v>0</v>
      </c>
      <c r="F390" s="30">
        <v>0</v>
      </c>
      <c r="G390" s="30">
        <v>0</v>
      </c>
      <c r="H390" s="30">
        <f t="shared" si="87"/>
        <v>1</v>
      </c>
      <c r="I390" s="31">
        <v>234</v>
      </c>
      <c r="J390" s="30">
        <v>1</v>
      </c>
      <c r="K390" s="138">
        <f t="shared" si="85"/>
        <v>235</v>
      </c>
      <c r="L390" s="31">
        <v>386</v>
      </c>
      <c r="M390" s="30">
        <v>13</v>
      </c>
      <c r="N390" s="138">
        <f t="shared" si="86"/>
        <v>399</v>
      </c>
      <c r="O390" s="140">
        <f t="shared" si="75"/>
        <v>236</v>
      </c>
      <c r="P390" s="44"/>
    </row>
    <row r="391" spans="1:16" ht="18" customHeight="1" x14ac:dyDescent="0.15">
      <c r="A391" s="226"/>
      <c r="B391" s="181"/>
      <c r="C391" s="11" t="s">
        <v>458</v>
      </c>
      <c r="D391" s="44">
        <v>0</v>
      </c>
      <c r="E391" s="28">
        <v>0</v>
      </c>
      <c r="F391" s="28">
        <v>0</v>
      </c>
      <c r="G391" s="28">
        <v>0</v>
      </c>
      <c r="H391" s="28">
        <f t="shared" si="87"/>
        <v>0</v>
      </c>
      <c r="I391" s="33">
        <v>0</v>
      </c>
      <c r="J391" s="42">
        <v>0</v>
      </c>
      <c r="K391" s="112">
        <f t="shared" si="85"/>
        <v>0</v>
      </c>
      <c r="L391" s="33">
        <v>0</v>
      </c>
      <c r="M391" s="42">
        <v>0</v>
      </c>
      <c r="N391" s="135">
        <f t="shared" si="86"/>
        <v>0</v>
      </c>
      <c r="O391" s="130">
        <f t="shared" si="75"/>
        <v>0</v>
      </c>
      <c r="P391" s="44"/>
    </row>
    <row r="392" spans="1:16" ht="18" customHeight="1" x14ac:dyDescent="0.15">
      <c r="A392" s="227"/>
      <c r="B392" s="197" t="s">
        <v>729</v>
      </c>
      <c r="C392" s="16" t="s">
        <v>145</v>
      </c>
      <c r="D392" s="143">
        <f>SUM(D366:D391)</f>
        <v>745</v>
      </c>
      <c r="E392" s="141">
        <f t="shared" ref="E392:O392" si="88">SUM(E366:E391)</f>
        <v>25</v>
      </c>
      <c r="F392" s="141">
        <f t="shared" si="88"/>
        <v>0</v>
      </c>
      <c r="G392" s="141">
        <f t="shared" si="88"/>
        <v>17</v>
      </c>
      <c r="H392" s="144">
        <f t="shared" si="88"/>
        <v>787</v>
      </c>
      <c r="I392" s="151">
        <f t="shared" si="88"/>
        <v>24864</v>
      </c>
      <c r="J392" s="141">
        <f t="shared" si="88"/>
        <v>124</v>
      </c>
      <c r="K392" s="144">
        <f t="shared" si="88"/>
        <v>24988</v>
      </c>
      <c r="L392" s="151">
        <f t="shared" si="88"/>
        <v>36366</v>
      </c>
      <c r="M392" s="141">
        <f t="shared" si="88"/>
        <v>397</v>
      </c>
      <c r="N392" s="144">
        <f t="shared" si="88"/>
        <v>36763</v>
      </c>
      <c r="O392" s="159">
        <f t="shared" si="88"/>
        <v>25775</v>
      </c>
      <c r="P392" s="135"/>
    </row>
    <row r="393" spans="1:16" ht="6" customHeight="1" x14ac:dyDescent="0.2">
      <c r="A393" s="37" t="s">
        <v>145</v>
      </c>
      <c r="B393" s="37"/>
      <c r="C393" s="3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8"/>
      <c r="P393" s="77"/>
    </row>
    <row r="394" spans="1:16" ht="31.5" customHeight="1" x14ac:dyDescent="0.15">
      <c r="A394" s="213" t="s">
        <v>5</v>
      </c>
      <c r="B394" s="214"/>
      <c r="C394" s="215"/>
      <c r="D394" s="210" t="s">
        <v>201</v>
      </c>
      <c r="E394" s="211"/>
      <c r="F394" s="211"/>
      <c r="G394" s="211"/>
      <c r="H394" s="212"/>
      <c r="I394" s="219" t="s">
        <v>202</v>
      </c>
      <c r="J394" s="220"/>
      <c r="K394" s="221"/>
      <c r="L394" s="219" t="s">
        <v>203</v>
      </c>
      <c r="M394" s="220"/>
      <c r="N394" s="221"/>
      <c r="O394" s="58" t="s">
        <v>204</v>
      </c>
      <c r="P394" s="81"/>
    </row>
    <row r="395" spans="1:16" ht="32.25" customHeight="1" x14ac:dyDescent="0.15">
      <c r="A395" s="216"/>
      <c r="B395" s="217"/>
      <c r="C395" s="218"/>
      <c r="D395" s="59" t="s">
        <v>205</v>
      </c>
      <c r="E395" s="7" t="s">
        <v>728</v>
      </c>
      <c r="F395" s="7" t="s">
        <v>727</v>
      </c>
      <c r="G395" s="60" t="s">
        <v>207</v>
      </c>
      <c r="H395" s="61" t="s">
        <v>208</v>
      </c>
      <c r="I395" s="62" t="s">
        <v>205</v>
      </c>
      <c r="J395" s="60" t="s">
        <v>206</v>
      </c>
      <c r="K395" s="63" t="s">
        <v>208</v>
      </c>
      <c r="L395" s="62" t="s">
        <v>205</v>
      </c>
      <c r="M395" s="60" t="s">
        <v>206</v>
      </c>
      <c r="N395" s="63" t="s">
        <v>208</v>
      </c>
      <c r="O395" s="64" t="s">
        <v>208</v>
      </c>
      <c r="P395" s="82"/>
    </row>
    <row r="396" spans="1:16" ht="18" customHeight="1" x14ac:dyDescent="0.15">
      <c r="A396" s="225" t="s">
        <v>179</v>
      </c>
      <c r="B396" s="186" t="s">
        <v>117</v>
      </c>
      <c r="C396" s="11" t="s">
        <v>459</v>
      </c>
      <c r="D396" s="44">
        <v>6</v>
      </c>
      <c r="E396" s="28">
        <v>0</v>
      </c>
      <c r="F396" s="28">
        <v>0</v>
      </c>
      <c r="G396" s="28">
        <v>1</v>
      </c>
      <c r="H396" s="28">
        <f>+D396+E396+F396+G396</f>
        <v>7</v>
      </c>
      <c r="I396" s="33">
        <v>64</v>
      </c>
      <c r="J396" s="28">
        <v>0</v>
      </c>
      <c r="K396" s="112">
        <f t="shared" ref="K396:K413" si="89">+I396+J396</f>
        <v>64</v>
      </c>
      <c r="L396" s="33">
        <v>70</v>
      </c>
      <c r="M396" s="28">
        <v>0</v>
      </c>
      <c r="N396" s="112">
        <f t="shared" ref="N396:N413" si="90">+L396+M396</f>
        <v>70</v>
      </c>
      <c r="O396" s="130">
        <f t="shared" ref="O396:O413" si="91">+H396+K396</f>
        <v>71</v>
      </c>
      <c r="P396" s="44"/>
    </row>
    <row r="397" spans="1:16" ht="18" customHeight="1" x14ac:dyDescent="0.15">
      <c r="A397" s="226"/>
      <c r="B397" s="181" t="s">
        <v>117</v>
      </c>
      <c r="C397" s="11" t="s">
        <v>460</v>
      </c>
      <c r="D397" s="44">
        <v>45</v>
      </c>
      <c r="E397" s="28">
        <v>0</v>
      </c>
      <c r="F397" s="28">
        <v>0</v>
      </c>
      <c r="G397" s="28">
        <v>0</v>
      </c>
      <c r="H397" s="28">
        <f t="shared" ref="H397:H413" si="92">+D397+E397+F397+G397</f>
        <v>45</v>
      </c>
      <c r="I397" s="33">
        <v>749</v>
      </c>
      <c r="J397" s="28">
        <v>7</v>
      </c>
      <c r="K397" s="112">
        <f t="shared" si="89"/>
        <v>756</v>
      </c>
      <c r="L397" s="33">
        <v>1255</v>
      </c>
      <c r="M397" s="28">
        <v>28</v>
      </c>
      <c r="N397" s="112">
        <f t="shared" si="90"/>
        <v>1283</v>
      </c>
      <c r="O397" s="130">
        <f t="shared" si="91"/>
        <v>801</v>
      </c>
      <c r="P397" s="44"/>
    </row>
    <row r="398" spans="1:16" ht="18" customHeight="1" x14ac:dyDescent="0.15">
      <c r="A398" s="226"/>
      <c r="B398" s="181" t="s">
        <v>117</v>
      </c>
      <c r="C398" s="11" t="s">
        <v>461</v>
      </c>
      <c r="D398" s="44">
        <v>183</v>
      </c>
      <c r="E398" s="28">
        <v>8</v>
      </c>
      <c r="F398" s="28">
        <v>0</v>
      </c>
      <c r="G398" s="28">
        <v>2</v>
      </c>
      <c r="H398" s="28">
        <f t="shared" si="92"/>
        <v>193</v>
      </c>
      <c r="I398" s="33">
        <v>3041</v>
      </c>
      <c r="J398" s="28">
        <v>26</v>
      </c>
      <c r="K398" s="112">
        <f t="shared" si="89"/>
        <v>3067</v>
      </c>
      <c r="L398" s="33">
        <v>4560</v>
      </c>
      <c r="M398" s="28">
        <v>28</v>
      </c>
      <c r="N398" s="112">
        <f t="shared" si="90"/>
        <v>4588</v>
      </c>
      <c r="O398" s="130">
        <f t="shared" si="91"/>
        <v>3260</v>
      </c>
      <c r="P398" s="44"/>
    </row>
    <row r="399" spans="1:16" ht="18" customHeight="1" x14ac:dyDescent="0.15">
      <c r="A399" s="226"/>
      <c r="B399" s="181" t="s">
        <v>117</v>
      </c>
      <c r="C399" s="11" t="s">
        <v>462</v>
      </c>
      <c r="D399" s="44">
        <v>58</v>
      </c>
      <c r="E399" s="28">
        <v>3</v>
      </c>
      <c r="F399" s="28">
        <v>0</v>
      </c>
      <c r="G399" s="28">
        <v>1</v>
      </c>
      <c r="H399" s="28">
        <f t="shared" si="92"/>
        <v>62</v>
      </c>
      <c r="I399" s="33">
        <v>902</v>
      </c>
      <c r="J399" s="28">
        <v>13</v>
      </c>
      <c r="K399" s="112">
        <f t="shared" si="89"/>
        <v>915</v>
      </c>
      <c r="L399" s="33">
        <v>1822</v>
      </c>
      <c r="M399" s="28">
        <v>29</v>
      </c>
      <c r="N399" s="112">
        <f t="shared" si="90"/>
        <v>1851</v>
      </c>
      <c r="O399" s="130">
        <f t="shared" si="91"/>
        <v>977</v>
      </c>
      <c r="P399" s="44"/>
    </row>
    <row r="400" spans="1:16" ht="18" customHeight="1" x14ac:dyDescent="0.15">
      <c r="A400" s="226"/>
      <c r="B400" s="181" t="s">
        <v>117</v>
      </c>
      <c r="C400" s="11" t="s">
        <v>463</v>
      </c>
      <c r="D400" s="44">
        <v>120</v>
      </c>
      <c r="E400" s="28">
        <v>3</v>
      </c>
      <c r="F400" s="28">
        <v>0</v>
      </c>
      <c r="G400" s="28">
        <v>3</v>
      </c>
      <c r="H400" s="28">
        <f t="shared" si="92"/>
        <v>126</v>
      </c>
      <c r="I400" s="33">
        <v>982</v>
      </c>
      <c r="J400" s="28">
        <v>10</v>
      </c>
      <c r="K400" s="112">
        <f t="shared" si="89"/>
        <v>992</v>
      </c>
      <c r="L400" s="33">
        <v>1620</v>
      </c>
      <c r="M400" s="28">
        <v>21</v>
      </c>
      <c r="N400" s="112">
        <f t="shared" si="90"/>
        <v>1641</v>
      </c>
      <c r="O400" s="130">
        <f t="shared" si="91"/>
        <v>1118</v>
      </c>
      <c r="P400" s="44"/>
    </row>
    <row r="401" spans="1:16" ht="18" customHeight="1" x14ac:dyDescent="0.15">
      <c r="A401" s="226"/>
      <c r="B401" s="182" t="s">
        <v>117</v>
      </c>
      <c r="C401" s="12" t="s">
        <v>464</v>
      </c>
      <c r="D401" s="52">
        <v>19</v>
      </c>
      <c r="E401" s="29">
        <v>0</v>
      </c>
      <c r="F401" s="29">
        <v>0</v>
      </c>
      <c r="G401" s="29">
        <v>1</v>
      </c>
      <c r="H401" s="29">
        <f t="shared" si="92"/>
        <v>20</v>
      </c>
      <c r="I401" s="32">
        <v>434</v>
      </c>
      <c r="J401" s="29">
        <v>9</v>
      </c>
      <c r="K401" s="136">
        <f t="shared" si="89"/>
        <v>443</v>
      </c>
      <c r="L401" s="32">
        <v>722</v>
      </c>
      <c r="M401" s="29">
        <v>11</v>
      </c>
      <c r="N401" s="136">
        <f t="shared" si="90"/>
        <v>733</v>
      </c>
      <c r="O401" s="137">
        <f t="shared" si="91"/>
        <v>463</v>
      </c>
      <c r="P401" s="44"/>
    </row>
    <row r="402" spans="1:16" ht="18" customHeight="1" x14ac:dyDescent="0.15">
      <c r="A402" s="226"/>
      <c r="B402" s="181" t="s">
        <v>117</v>
      </c>
      <c r="C402" s="11" t="s">
        <v>465</v>
      </c>
      <c r="D402" s="44">
        <v>15</v>
      </c>
      <c r="E402" s="28">
        <v>0</v>
      </c>
      <c r="F402" s="28">
        <v>0</v>
      </c>
      <c r="G402" s="28">
        <v>0</v>
      </c>
      <c r="H402" s="28">
        <f t="shared" si="92"/>
        <v>15</v>
      </c>
      <c r="I402" s="33">
        <v>95</v>
      </c>
      <c r="J402" s="28">
        <v>0</v>
      </c>
      <c r="K402" s="112">
        <f t="shared" si="89"/>
        <v>95</v>
      </c>
      <c r="L402" s="33">
        <v>146</v>
      </c>
      <c r="M402" s="28">
        <v>0</v>
      </c>
      <c r="N402" s="112">
        <f t="shared" si="90"/>
        <v>146</v>
      </c>
      <c r="O402" s="130">
        <f t="shared" si="91"/>
        <v>110</v>
      </c>
      <c r="P402" s="44"/>
    </row>
    <row r="403" spans="1:16" ht="18" customHeight="1" x14ac:dyDescent="0.15">
      <c r="A403" s="226"/>
      <c r="B403" s="181" t="s">
        <v>117</v>
      </c>
      <c r="C403" s="11" t="s">
        <v>466</v>
      </c>
      <c r="D403" s="44">
        <v>6</v>
      </c>
      <c r="E403" s="28">
        <v>0</v>
      </c>
      <c r="F403" s="28">
        <v>0</v>
      </c>
      <c r="G403" s="28">
        <v>0</v>
      </c>
      <c r="H403" s="28">
        <f t="shared" si="92"/>
        <v>6</v>
      </c>
      <c r="I403" s="33">
        <v>47</v>
      </c>
      <c r="J403" s="28">
        <v>0</v>
      </c>
      <c r="K403" s="112">
        <f t="shared" si="89"/>
        <v>47</v>
      </c>
      <c r="L403" s="33">
        <v>50</v>
      </c>
      <c r="M403" s="28">
        <v>0</v>
      </c>
      <c r="N403" s="112">
        <f t="shared" si="90"/>
        <v>50</v>
      </c>
      <c r="O403" s="130">
        <f t="shared" si="91"/>
        <v>53</v>
      </c>
      <c r="P403" s="44"/>
    </row>
    <row r="404" spans="1:16" ht="18" customHeight="1" x14ac:dyDescent="0.15">
      <c r="A404" s="226"/>
      <c r="B404" s="181" t="s">
        <v>117</v>
      </c>
      <c r="C404" s="11" t="s">
        <v>467</v>
      </c>
      <c r="D404" s="44">
        <v>11</v>
      </c>
      <c r="E404" s="28">
        <v>0</v>
      </c>
      <c r="F404" s="28">
        <v>0</v>
      </c>
      <c r="G404" s="28">
        <v>1</v>
      </c>
      <c r="H404" s="28">
        <f t="shared" si="92"/>
        <v>12</v>
      </c>
      <c r="I404" s="33">
        <v>319</v>
      </c>
      <c r="J404" s="28">
        <v>28</v>
      </c>
      <c r="K404" s="112">
        <f t="shared" si="89"/>
        <v>347</v>
      </c>
      <c r="L404" s="33">
        <v>625</v>
      </c>
      <c r="M404" s="28">
        <v>29</v>
      </c>
      <c r="N404" s="112">
        <f t="shared" si="90"/>
        <v>654</v>
      </c>
      <c r="O404" s="130">
        <f t="shared" si="91"/>
        <v>359</v>
      </c>
      <c r="P404" s="44"/>
    </row>
    <row r="405" spans="1:16" ht="18" customHeight="1" x14ac:dyDescent="0.15">
      <c r="A405" s="226"/>
      <c r="B405" s="181" t="s">
        <v>117</v>
      </c>
      <c r="C405" s="11" t="s">
        <v>468</v>
      </c>
      <c r="D405" s="44">
        <v>53</v>
      </c>
      <c r="E405" s="28">
        <v>3</v>
      </c>
      <c r="F405" s="28">
        <v>0</v>
      </c>
      <c r="G405" s="28">
        <v>3</v>
      </c>
      <c r="H405" s="28">
        <f t="shared" si="92"/>
        <v>59</v>
      </c>
      <c r="I405" s="33">
        <v>746</v>
      </c>
      <c r="J405" s="28">
        <v>5</v>
      </c>
      <c r="K405" s="112">
        <f t="shared" si="89"/>
        <v>751</v>
      </c>
      <c r="L405" s="33">
        <v>1034</v>
      </c>
      <c r="M405" s="28">
        <v>10</v>
      </c>
      <c r="N405" s="112">
        <f t="shared" si="90"/>
        <v>1044</v>
      </c>
      <c r="O405" s="130">
        <f t="shared" si="91"/>
        <v>810</v>
      </c>
      <c r="P405" s="44"/>
    </row>
    <row r="406" spans="1:16" ht="18" customHeight="1" x14ac:dyDescent="0.15">
      <c r="A406" s="226"/>
      <c r="B406" s="182" t="s">
        <v>117</v>
      </c>
      <c r="C406" s="12" t="s">
        <v>469</v>
      </c>
      <c r="D406" s="52">
        <v>32</v>
      </c>
      <c r="E406" s="29">
        <v>1</v>
      </c>
      <c r="F406" s="29">
        <v>0</v>
      </c>
      <c r="G406" s="29">
        <v>1</v>
      </c>
      <c r="H406" s="29">
        <f t="shared" si="92"/>
        <v>34</v>
      </c>
      <c r="I406" s="32">
        <v>1171</v>
      </c>
      <c r="J406" s="29">
        <v>12</v>
      </c>
      <c r="K406" s="136">
        <f t="shared" si="89"/>
        <v>1183</v>
      </c>
      <c r="L406" s="32">
        <v>1647</v>
      </c>
      <c r="M406" s="29">
        <v>31</v>
      </c>
      <c r="N406" s="136">
        <f t="shared" si="90"/>
        <v>1678</v>
      </c>
      <c r="O406" s="137">
        <f t="shared" si="91"/>
        <v>1217</v>
      </c>
      <c r="P406" s="44"/>
    </row>
    <row r="407" spans="1:16" ht="18" customHeight="1" x14ac:dyDescent="0.15">
      <c r="A407" s="226"/>
      <c r="B407" s="181"/>
      <c r="C407" s="11" t="s">
        <v>470</v>
      </c>
      <c r="D407" s="44">
        <v>9</v>
      </c>
      <c r="E407" s="28">
        <v>0</v>
      </c>
      <c r="F407" s="28">
        <v>0</v>
      </c>
      <c r="G407" s="28">
        <v>0</v>
      </c>
      <c r="H407" s="28">
        <f t="shared" si="92"/>
        <v>9</v>
      </c>
      <c r="I407" s="33">
        <v>88</v>
      </c>
      <c r="J407" s="28">
        <v>0</v>
      </c>
      <c r="K407" s="112">
        <f t="shared" si="89"/>
        <v>88</v>
      </c>
      <c r="L407" s="33">
        <v>125</v>
      </c>
      <c r="M407" s="28">
        <v>0</v>
      </c>
      <c r="N407" s="112">
        <f t="shared" si="90"/>
        <v>125</v>
      </c>
      <c r="O407" s="130">
        <f t="shared" si="91"/>
        <v>97</v>
      </c>
      <c r="P407" s="44"/>
    </row>
    <row r="408" spans="1:16" ht="18" customHeight="1" x14ac:dyDescent="0.15">
      <c r="A408" s="226"/>
      <c r="B408" s="181" t="s">
        <v>117</v>
      </c>
      <c r="C408" s="11" t="s">
        <v>471</v>
      </c>
      <c r="D408" s="44">
        <v>2</v>
      </c>
      <c r="E408" s="28">
        <v>0</v>
      </c>
      <c r="F408" s="28">
        <v>0</v>
      </c>
      <c r="G408" s="28">
        <v>0</v>
      </c>
      <c r="H408" s="28">
        <f t="shared" si="92"/>
        <v>2</v>
      </c>
      <c r="I408" s="33">
        <v>117</v>
      </c>
      <c r="J408" s="28">
        <v>0</v>
      </c>
      <c r="K408" s="112">
        <f t="shared" si="89"/>
        <v>117</v>
      </c>
      <c r="L408" s="33">
        <v>240</v>
      </c>
      <c r="M408" s="28">
        <v>0</v>
      </c>
      <c r="N408" s="112">
        <f t="shared" si="90"/>
        <v>240</v>
      </c>
      <c r="O408" s="130">
        <f t="shared" si="91"/>
        <v>119</v>
      </c>
      <c r="P408" s="44"/>
    </row>
    <row r="409" spans="1:16" ht="18" customHeight="1" x14ac:dyDescent="0.15">
      <c r="A409" s="226"/>
      <c r="B409" s="181" t="s">
        <v>117</v>
      </c>
      <c r="C409" s="11" t="s">
        <v>472</v>
      </c>
      <c r="D409" s="44">
        <v>3</v>
      </c>
      <c r="E409" s="28">
        <v>0</v>
      </c>
      <c r="F409" s="28">
        <v>0</v>
      </c>
      <c r="G409" s="28">
        <v>0</v>
      </c>
      <c r="H409" s="28">
        <f t="shared" si="92"/>
        <v>3</v>
      </c>
      <c r="I409" s="33">
        <v>0</v>
      </c>
      <c r="J409" s="28">
        <v>0</v>
      </c>
      <c r="K409" s="112">
        <f t="shared" si="89"/>
        <v>0</v>
      </c>
      <c r="L409" s="33">
        <v>0</v>
      </c>
      <c r="M409" s="28">
        <v>0</v>
      </c>
      <c r="N409" s="112">
        <f t="shared" si="90"/>
        <v>0</v>
      </c>
      <c r="O409" s="130">
        <f t="shared" si="91"/>
        <v>3</v>
      </c>
      <c r="P409" s="44"/>
    </row>
    <row r="410" spans="1:16" ht="18" customHeight="1" x14ac:dyDescent="0.15">
      <c r="A410" s="226"/>
      <c r="B410" s="183" t="s">
        <v>117</v>
      </c>
      <c r="C410" s="13" t="s">
        <v>473</v>
      </c>
      <c r="D410" s="53">
        <v>10</v>
      </c>
      <c r="E410" s="30">
        <v>0</v>
      </c>
      <c r="F410" s="30">
        <v>0</v>
      </c>
      <c r="G410" s="30">
        <v>0</v>
      </c>
      <c r="H410" s="30">
        <f t="shared" si="92"/>
        <v>10</v>
      </c>
      <c r="I410" s="31">
        <v>280</v>
      </c>
      <c r="J410" s="30">
        <v>0</v>
      </c>
      <c r="K410" s="138">
        <f t="shared" si="89"/>
        <v>280</v>
      </c>
      <c r="L410" s="31">
        <v>670</v>
      </c>
      <c r="M410" s="30">
        <v>0</v>
      </c>
      <c r="N410" s="138">
        <f t="shared" si="90"/>
        <v>670</v>
      </c>
      <c r="O410" s="139">
        <f t="shared" si="91"/>
        <v>290</v>
      </c>
      <c r="P410" s="44"/>
    </row>
    <row r="411" spans="1:16" ht="18" customHeight="1" x14ac:dyDescent="0.15">
      <c r="A411" s="226"/>
      <c r="B411" s="182" t="s">
        <v>117</v>
      </c>
      <c r="C411" s="12" t="s">
        <v>474</v>
      </c>
      <c r="D411" s="52">
        <v>17</v>
      </c>
      <c r="E411" s="29">
        <v>0</v>
      </c>
      <c r="F411" s="29">
        <v>0</v>
      </c>
      <c r="G411" s="29">
        <v>0</v>
      </c>
      <c r="H411" s="29">
        <f t="shared" si="92"/>
        <v>17</v>
      </c>
      <c r="I411" s="32">
        <v>259</v>
      </c>
      <c r="J411" s="29">
        <v>0</v>
      </c>
      <c r="K411" s="136">
        <f t="shared" si="89"/>
        <v>259</v>
      </c>
      <c r="L411" s="32">
        <v>570</v>
      </c>
      <c r="M411" s="29">
        <v>0</v>
      </c>
      <c r="N411" s="136">
        <f t="shared" si="90"/>
        <v>570</v>
      </c>
      <c r="O411" s="137">
        <f t="shared" si="91"/>
        <v>276</v>
      </c>
      <c r="P411" s="44"/>
    </row>
    <row r="412" spans="1:16" ht="18" customHeight="1" x14ac:dyDescent="0.15">
      <c r="A412" s="226"/>
      <c r="B412" s="181" t="s">
        <v>117</v>
      </c>
      <c r="C412" s="11" t="s">
        <v>475</v>
      </c>
      <c r="D412" s="44">
        <v>11</v>
      </c>
      <c r="E412" s="28">
        <v>0</v>
      </c>
      <c r="F412" s="28">
        <v>0</v>
      </c>
      <c r="G412" s="28">
        <v>0</v>
      </c>
      <c r="H412" s="28">
        <f t="shared" si="92"/>
        <v>11</v>
      </c>
      <c r="I412" s="33">
        <v>141</v>
      </c>
      <c r="J412" s="28">
        <v>7</v>
      </c>
      <c r="K412" s="112">
        <f t="shared" si="89"/>
        <v>148</v>
      </c>
      <c r="L412" s="33">
        <v>559</v>
      </c>
      <c r="M412" s="28">
        <v>17</v>
      </c>
      <c r="N412" s="112">
        <f t="shared" si="90"/>
        <v>576</v>
      </c>
      <c r="O412" s="130">
        <f t="shared" si="91"/>
        <v>159</v>
      </c>
      <c r="P412" s="44"/>
    </row>
    <row r="413" spans="1:16" ht="18" customHeight="1" x14ac:dyDescent="0.15">
      <c r="A413" s="226"/>
      <c r="B413" s="190" t="s">
        <v>117</v>
      </c>
      <c r="C413" s="14" t="s">
        <v>476</v>
      </c>
      <c r="D413" s="55">
        <v>23</v>
      </c>
      <c r="E413" s="41">
        <v>1</v>
      </c>
      <c r="F413" s="41">
        <v>0</v>
      </c>
      <c r="G413" s="41">
        <v>0</v>
      </c>
      <c r="H413" s="41">
        <f t="shared" si="92"/>
        <v>24</v>
      </c>
      <c r="I413" s="34">
        <v>174</v>
      </c>
      <c r="J413" s="41">
        <v>0</v>
      </c>
      <c r="K413" s="148">
        <f t="shared" si="89"/>
        <v>174</v>
      </c>
      <c r="L413" s="34">
        <v>238</v>
      </c>
      <c r="M413" s="41">
        <v>0</v>
      </c>
      <c r="N413" s="148">
        <f t="shared" si="90"/>
        <v>238</v>
      </c>
      <c r="O413" s="149">
        <f t="shared" si="91"/>
        <v>198</v>
      </c>
      <c r="P413" s="44"/>
    </row>
    <row r="414" spans="1:16" ht="18" customHeight="1" x14ac:dyDescent="0.15">
      <c r="A414" s="227"/>
      <c r="B414" s="199" t="s">
        <v>729</v>
      </c>
      <c r="C414" s="16" t="s">
        <v>145</v>
      </c>
      <c r="D414" s="143">
        <f>SUM(D396:D413)</f>
        <v>623</v>
      </c>
      <c r="E414" s="141">
        <f t="shared" ref="E414:O414" si="93">SUM(E396:E413)</f>
        <v>19</v>
      </c>
      <c r="F414" s="141">
        <f t="shared" si="93"/>
        <v>0</v>
      </c>
      <c r="G414" s="141">
        <f t="shared" si="93"/>
        <v>13</v>
      </c>
      <c r="H414" s="144">
        <f t="shared" si="93"/>
        <v>655</v>
      </c>
      <c r="I414" s="151">
        <f t="shared" si="93"/>
        <v>9609</v>
      </c>
      <c r="J414" s="141">
        <f t="shared" si="93"/>
        <v>117</v>
      </c>
      <c r="K414" s="144">
        <f t="shared" si="93"/>
        <v>9726</v>
      </c>
      <c r="L414" s="151">
        <f t="shared" si="93"/>
        <v>15953</v>
      </c>
      <c r="M414" s="141">
        <f t="shared" si="93"/>
        <v>204</v>
      </c>
      <c r="N414" s="144">
        <f t="shared" si="93"/>
        <v>16157</v>
      </c>
      <c r="O414" s="159">
        <f t="shared" si="93"/>
        <v>10381</v>
      </c>
      <c r="P414" s="135"/>
    </row>
    <row r="415" spans="1:16" ht="18" customHeight="1" x14ac:dyDescent="0.15">
      <c r="A415" s="225" t="s">
        <v>180</v>
      </c>
      <c r="B415" s="200" t="s">
        <v>117</v>
      </c>
      <c r="C415" s="18" t="s">
        <v>74</v>
      </c>
      <c r="D415" s="54">
        <v>12</v>
      </c>
      <c r="E415" s="40">
        <v>1</v>
      </c>
      <c r="F415" s="40">
        <v>0</v>
      </c>
      <c r="G415" s="40">
        <v>0</v>
      </c>
      <c r="H415" s="40">
        <f>+D415+E415+F415+G415</f>
        <v>13</v>
      </c>
      <c r="I415" s="38">
        <v>326</v>
      </c>
      <c r="J415" s="40">
        <v>11</v>
      </c>
      <c r="K415" s="146">
        <f t="shared" ref="K415:K430" si="94">+I415+J415</f>
        <v>337</v>
      </c>
      <c r="L415" s="38">
        <v>687</v>
      </c>
      <c r="M415" s="40">
        <v>11</v>
      </c>
      <c r="N415" s="146">
        <f t="shared" ref="N415:N430" si="95">+L415+M415</f>
        <v>698</v>
      </c>
      <c r="O415" s="147">
        <f t="shared" ref="O415:O430" si="96">+H415+K415</f>
        <v>350</v>
      </c>
      <c r="P415" s="44"/>
    </row>
    <row r="416" spans="1:16" ht="18" customHeight="1" x14ac:dyDescent="0.15">
      <c r="A416" s="226"/>
      <c r="B416" s="186" t="s">
        <v>117</v>
      </c>
      <c r="C416" s="11" t="s">
        <v>75</v>
      </c>
      <c r="D416" s="44">
        <v>35</v>
      </c>
      <c r="E416" s="28">
        <v>2</v>
      </c>
      <c r="F416" s="28">
        <v>0</v>
      </c>
      <c r="G416" s="28">
        <v>0</v>
      </c>
      <c r="H416" s="28">
        <f t="shared" ref="H416:H430" si="97">+D416+E416+F416+G416</f>
        <v>37</v>
      </c>
      <c r="I416" s="33">
        <v>734</v>
      </c>
      <c r="J416" s="28">
        <v>15</v>
      </c>
      <c r="K416" s="112">
        <f t="shared" si="94"/>
        <v>749</v>
      </c>
      <c r="L416" s="33">
        <v>1636</v>
      </c>
      <c r="M416" s="28">
        <v>27</v>
      </c>
      <c r="N416" s="112">
        <f t="shared" si="95"/>
        <v>1663</v>
      </c>
      <c r="O416" s="130">
        <f t="shared" si="96"/>
        <v>786</v>
      </c>
      <c r="P416" s="44"/>
    </row>
    <row r="417" spans="1:16" ht="18" customHeight="1" x14ac:dyDescent="0.15">
      <c r="A417" s="226"/>
      <c r="B417" s="186" t="s">
        <v>117</v>
      </c>
      <c r="C417" s="11" t="s">
        <v>76</v>
      </c>
      <c r="D417" s="44">
        <v>56</v>
      </c>
      <c r="E417" s="28">
        <v>5</v>
      </c>
      <c r="F417" s="28">
        <v>0</v>
      </c>
      <c r="G417" s="28">
        <v>2</v>
      </c>
      <c r="H417" s="28">
        <f t="shared" si="97"/>
        <v>63</v>
      </c>
      <c r="I417" s="33">
        <v>5161</v>
      </c>
      <c r="J417" s="28">
        <v>123</v>
      </c>
      <c r="K417" s="112">
        <f t="shared" si="94"/>
        <v>5284</v>
      </c>
      <c r="L417" s="33">
        <v>7574</v>
      </c>
      <c r="M417" s="28">
        <v>248</v>
      </c>
      <c r="N417" s="112">
        <f t="shared" si="95"/>
        <v>7822</v>
      </c>
      <c r="O417" s="130">
        <f t="shared" si="96"/>
        <v>5347</v>
      </c>
      <c r="P417" s="44"/>
    </row>
    <row r="418" spans="1:16" ht="18" customHeight="1" x14ac:dyDescent="0.15">
      <c r="A418" s="226"/>
      <c r="B418" s="186" t="s">
        <v>117</v>
      </c>
      <c r="C418" s="11" t="s">
        <v>77</v>
      </c>
      <c r="D418" s="44">
        <v>24</v>
      </c>
      <c r="E418" s="28">
        <v>0</v>
      </c>
      <c r="F418" s="28">
        <v>0</v>
      </c>
      <c r="G418" s="28">
        <v>0</v>
      </c>
      <c r="H418" s="28">
        <f t="shared" si="97"/>
        <v>24</v>
      </c>
      <c r="I418" s="33">
        <v>928</v>
      </c>
      <c r="J418" s="28">
        <v>13</v>
      </c>
      <c r="K418" s="112">
        <f t="shared" si="94"/>
        <v>941</v>
      </c>
      <c r="L418" s="33">
        <v>2135</v>
      </c>
      <c r="M418" s="28">
        <v>40</v>
      </c>
      <c r="N418" s="112">
        <f t="shared" si="95"/>
        <v>2175</v>
      </c>
      <c r="O418" s="130">
        <f t="shared" si="96"/>
        <v>965</v>
      </c>
      <c r="P418" s="44"/>
    </row>
    <row r="419" spans="1:16" ht="18" customHeight="1" x14ac:dyDescent="0.15">
      <c r="A419" s="226"/>
      <c r="B419" s="186" t="s">
        <v>117</v>
      </c>
      <c r="C419" s="11" t="s">
        <v>72</v>
      </c>
      <c r="D419" s="44">
        <v>16</v>
      </c>
      <c r="E419" s="28">
        <v>0</v>
      </c>
      <c r="F419" s="28">
        <v>0</v>
      </c>
      <c r="G419" s="28">
        <v>0</v>
      </c>
      <c r="H419" s="28">
        <f t="shared" si="97"/>
        <v>16</v>
      </c>
      <c r="I419" s="33">
        <v>266</v>
      </c>
      <c r="J419" s="28">
        <v>0</v>
      </c>
      <c r="K419" s="112">
        <f t="shared" si="94"/>
        <v>266</v>
      </c>
      <c r="L419" s="33">
        <v>529</v>
      </c>
      <c r="M419" s="28">
        <v>0</v>
      </c>
      <c r="N419" s="112">
        <f t="shared" si="95"/>
        <v>529</v>
      </c>
      <c r="O419" s="130">
        <f t="shared" si="96"/>
        <v>282</v>
      </c>
      <c r="P419" s="44"/>
    </row>
    <row r="420" spans="1:16" ht="18" customHeight="1" x14ac:dyDescent="0.15">
      <c r="A420" s="226"/>
      <c r="B420" s="188" t="s">
        <v>117</v>
      </c>
      <c r="C420" s="12" t="s">
        <v>78</v>
      </c>
      <c r="D420" s="52">
        <v>16</v>
      </c>
      <c r="E420" s="29">
        <v>1</v>
      </c>
      <c r="F420" s="29">
        <v>0</v>
      </c>
      <c r="G420" s="29">
        <v>0</v>
      </c>
      <c r="H420" s="29">
        <f t="shared" si="97"/>
        <v>17</v>
      </c>
      <c r="I420" s="32">
        <v>648</v>
      </c>
      <c r="J420" s="29">
        <v>20</v>
      </c>
      <c r="K420" s="136">
        <f t="shared" si="94"/>
        <v>668</v>
      </c>
      <c r="L420" s="32">
        <v>2051</v>
      </c>
      <c r="M420" s="29">
        <v>118</v>
      </c>
      <c r="N420" s="136">
        <f t="shared" si="95"/>
        <v>2169</v>
      </c>
      <c r="O420" s="137">
        <f t="shared" si="96"/>
        <v>685</v>
      </c>
      <c r="P420" s="44"/>
    </row>
    <row r="421" spans="1:16" ht="18" customHeight="1" x14ac:dyDescent="0.15">
      <c r="A421" s="226"/>
      <c r="B421" s="186" t="s">
        <v>117</v>
      </c>
      <c r="C421" s="11" t="s">
        <v>79</v>
      </c>
      <c r="D421" s="44">
        <v>123</v>
      </c>
      <c r="E421" s="28">
        <v>16</v>
      </c>
      <c r="F421" s="28">
        <v>0</v>
      </c>
      <c r="G421" s="28">
        <v>0</v>
      </c>
      <c r="H421" s="28">
        <f t="shared" si="97"/>
        <v>139</v>
      </c>
      <c r="I421" s="33">
        <v>2315</v>
      </c>
      <c r="J421" s="28">
        <v>39</v>
      </c>
      <c r="K421" s="112">
        <f t="shared" si="94"/>
        <v>2354</v>
      </c>
      <c r="L421" s="33">
        <v>3237</v>
      </c>
      <c r="M421" s="28">
        <v>96</v>
      </c>
      <c r="N421" s="112">
        <f t="shared" si="95"/>
        <v>3333</v>
      </c>
      <c r="O421" s="130">
        <f t="shared" si="96"/>
        <v>2493</v>
      </c>
      <c r="P421" s="44"/>
    </row>
    <row r="422" spans="1:16" ht="18" customHeight="1" x14ac:dyDescent="0.15">
      <c r="A422" s="226"/>
      <c r="B422" s="186" t="s">
        <v>117</v>
      </c>
      <c r="C422" s="11" t="s">
        <v>80</v>
      </c>
      <c r="D422" s="44">
        <v>1</v>
      </c>
      <c r="E422" s="28">
        <v>2</v>
      </c>
      <c r="F422" s="28">
        <v>0</v>
      </c>
      <c r="G422" s="28">
        <v>0</v>
      </c>
      <c r="H422" s="28">
        <f t="shared" si="97"/>
        <v>3</v>
      </c>
      <c r="I422" s="33">
        <v>76</v>
      </c>
      <c r="J422" s="28">
        <v>0</v>
      </c>
      <c r="K422" s="112">
        <f t="shared" si="94"/>
        <v>76</v>
      </c>
      <c r="L422" s="33">
        <v>200</v>
      </c>
      <c r="M422" s="28">
        <v>0</v>
      </c>
      <c r="N422" s="112">
        <f t="shared" si="95"/>
        <v>200</v>
      </c>
      <c r="O422" s="130">
        <f t="shared" si="96"/>
        <v>79</v>
      </c>
      <c r="P422" s="44"/>
    </row>
    <row r="423" spans="1:16" ht="18" customHeight="1" x14ac:dyDescent="0.15">
      <c r="A423" s="226"/>
      <c r="B423" s="186" t="s">
        <v>117</v>
      </c>
      <c r="C423" s="11" t="s">
        <v>81</v>
      </c>
      <c r="D423" s="44">
        <v>4</v>
      </c>
      <c r="E423" s="28">
        <v>0</v>
      </c>
      <c r="F423" s="28">
        <v>0</v>
      </c>
      <c r="G423" s="28">
        <v>0</v>
      </c>
      <c r="H423" s="28">
        <f t="shared" si="97"/>
        <v>4</v>
      </c>
      <c r="I423" s="33">
        <v>1724</v>
      </c>
      <c r="J423" s="28">
        <v>40</v>
      </c>
      <c r="K423" s="112">
        <f t="shared" si="94"/>
        <v>1764</v>
      </c>
      <c r="L423" s="33">
        <v>3027</v>
      </c>
      <c r="M423" s="28">
        <v>80</v>
      </c>
      <c r="N423" s="112">
        <f t="shared" si="95"/>
        <v>3107</v>
      </c>
      <c r="O423" s="130">
        <f t="shared" si="96"/>
        <v>1768</v>
      </c>
      <c r="P423" s="44"/>
    </row>
    <row r="424" spans="1:16" ht="18" customHeight="1" x14ac:dyDescent="0.15">
      <c r="A424" s="226"/>
      <c r="B424" s="189" t="s">
        <v>117</v>
      </c>
      <c r="C424" s="13" t="s">
        <v>37</v>
      </c>
      <c r="D424" s="53">
        <v>30</v>
      </c>
      <c r="E424" s="30">
        <v>0</v>
      </c>
      <c r="F424" s="30">
        <v>0</v>
      </c>
      <c r="G424" s="30">
        <v>0</v>
      </c>
      <c r="H424" s="30">
        <f t="shared" si="97"/>
        <v>30</v>
      </c>
      <c r="I424" s="31">
        <v>244</v>
      </c>
      <c r="J424" s="30">
        <v>0</v>
      </c>
      <c r="K424" s="138">
        <f t="shared" si="94"/>
        <v>244</v>
      </c>
      <c r="L424" s="31">
        <v>515</v>
      </c>
      <c r="M424" s="30">
        <v>0</v>
      </c>
      <c r="N424" s="138">
        <f t="shared" si="95"/>
        <v>515</v>
      </c>
      <c r="O424" s="139">
        <f t="shared" si="96"/>
        <v>274</v>
      </c>
      <c r="P424" s="44"/>
    </row>
    <row r="425" spans="1:16" ht="18" customHeight="1" x14ac:dyDescent="0.15">
      <c r="A425" s="226"/>
      <c r="B425" s="186" t="s">
        <v>117</v>
      </c>
      <c r="C425" s="11" t="s">
        <v>82</v>
      </c>
      <c r="D425" s="44">
        <v>7</v>
      </c>
      <c r="E425" s="28">
        <v>3</v>
      </c>
      <c r="F425" s="28">
        <v>1</v>
      </c>
      <c r="G425" s="28">
        <v>0</v>
      </c>
      <c r="H425" s="28">
        <f t="shared" si="97"/>
        <v>11</v>
      </c>
      <c r="I425" s="33">
        <v>459</v>
      </c>
      <c r="J425" s="28">
        <v>0</v>
      </c>
      <c r="K425" s="112">
        <f t="shared" si="94"/>
        <v>459</v>
      </c>
      <c r="L425" s="33">
        <v>565</v>
      </c>
      <c r="M425" s="28">
        <v>0</v>
      </c>
      <c r="N425" s="112">
        <f t="shared" si="95"/>
        <v>565</v>
      </c>
      <c r="O425" s="130">
        <f t="shared" si="96"/>
        <v>470</v>
      </c>
      <c r="P425" s="44"/>
    </row>
    <row r="426" spans="1:16" ht="18" customHeight="1" x14ac:dyDescent="0.15">
      <c r="A426" s="226"/>
      <c r="B426" s="186" t="s">
        <v>117</v>
      </c>
      <c r="C426" s="11" t="s">
        <v>83</v>
      </c>
      <c r="D426" s="44">
        <v>12</v>
      </c>
      <c r="E426" s="28">
        <v>2</v>
      </c>
      <c r="F426" s="28">
        <v>0</v>
      </c>
      <c r="G426" s="28">
        <v>0</v>
      </c>
      <c r="H426" s="28">
        <f t="shared" si="97"/>
        <v>14</v>
      </c>
      <c r="I426" s="33">
        <v>171</v>
      </c>
      <c r="J426" s="28">
        <v>0</v>
      </c>
      <c r="K426" s="112">
        <f t="shared" si="94"/>
        <v>171</v>
      </c>
      <c r="L426" s="33">
        <v>201</v>
      </c>
      <c r="M426" s="28">
        <v>0</v>
      </c>
      <c r="N426" s="112">
        <f t="shared" si="95"/>
        <v>201</v>
      </c>
      <c r="O426" s="130">
        <f t="shared" si="96"/>
        <v>185</v>
      </c>
      <c r="P426" s="44"/>
    </row>
    <row r="427" spans="1:16" ht="18" customHeight="1" x14ac:dyDescent="0.15">
      <c r="A427" s="226"/>
      <c r="B427" s="186" t="s">
        <v>117</v>
      </c>
      <c r="C427" s="11" t="s">
        <v>84</v>
      </c>
      <c r="D427" s="44">
        <v>2</v>
      </c>
      <c r="E427" s="28">
        <v>1</v>
      </c>
      <c r="F427" s="28">
        <v>0</v>
      </c>
      <c r="G427" s="28">
        <v>0</v>
      </c>
      <c r="H427" s="28">
        <f t="shared" si="97"/>
        <v>3</v>
      </c>
      <c r="I427" s="33">
        <v>80</v>
      </c>
      <c r="J427" s="28">
        <v>0</v>
      </c>
      <c r="K427" s="112">
        <f t="shared" si="94"/>
        <v>80</v>
      </c>
      <c r="L427" s="33">
        <v>120</v>
      </c>
      <c r="M427" s="28">
        <v>0</v>
      </c>
      <c r="N427" s="112">
        <f t="shared" si="95"/>
        <v>120</v>
      </c>
      <c r="O427" s="130">
        <f t="shared" si="96"/>
        <v>83</v>
      </c>
      <c r="P427" s="44"/>
    </row>
    <row r="428" spans="1:16" ht="18" customHeight="1" x14ac:dyDescent="0.15">
      <c r="A428" s="226"/>
      <c r="B428" s="186" t="s">
        <v>117</v>
      </c>
      <c r="C428" s="11" t="s">
        <v>85</v>
      </c>
      <c r="D428" s="44">
        <v>12</v>
      </c>
      <c r="E428" s="28">
        <v>0</v>
      </c>
      <c r="F428" s="28">
        <v>0</v>
      </c>
      <c r="G428" s="28">
        <v>2</v>
      </c>
      <c r="H428" s="28">
        <f t="shared" si="97"/>
        <v>14</v>
      </c>
      <c r="I428" s="33">
        <v>545</v>
      </c>
      <c r="J428" s="28">
        <v>17</v>
      </c>
      <c r="K428" s="112">
        <f t="shared" si="94"/>
        <v>562</v>
      </c>
      <c r="L428" s="33">
        <v>1184</v>
      </c>
      <c r="M428" s="28">
        <v>45</v>
      </c>
      <c r="N428" s="112">
        <f t="shared" si="95"/>
        <v>1229</v>
      </c>
      <c r="O428" s="130">
        <f t="shared" si="96"/>
        <v>576</v>
      </c>
      <c r="P428" s="44"/>
    </row>
    <row r="429" spans="1:16" ht="18" customHeight="1" x14ac:dyDescent="0.15">
      <c r="A429" s="226"/>
      <c r="B429" s="186" t="s">
        <v>117</v>
      </c>
      <c r="C429" s="11" t="s">
        <v>707</v>
      </c>
      <c r="D429" s="44">
        <v>2</v>
      </c>
      <c r="E429" s="28">
        <v>0</v>
      </c>
      <c r="F429" s="28">
        <v>0</v>
      </c>
      <c r="G429" s="28">
        <v>0</v>
      </c>
      <c r="H429" s="28">
        <f t="shared" si="97"/>
        <v>2</v>
      </c>
      <c r="I429" s="33">
        <v>96</v>
      </c>
      <c r="J429" s="28">
        <v>0</v>
      </c>
      <c r="K429" s="112">
        <f t="shared" si="94"/>
        <v>96</v>
      </c>
      <c r="L429" s="33">
        <v>149</v>
      </c>
      <c r="M429" s="28">
        <v>0</v>
      </c>
      <c r="N429" s="112">
        <f t="shared" si="95"/>
        <v>149</v>
      </c>
      <c r="O429" s="130">
        <f t="shared" si="96"/>
        <v>98</v>
      </c>
      <c r="P429" s="44"/>
    </row>
    <row r="430" spans="1:16" ht="18" customHeight="1" x14ac:dyDescent="0.15">
      <c r="A430" s="226"/>
      <c r="B430" s="188" t="s">
        <v>117</v>
      </c>
      <c r="C430" s="12" t="s">
        <v>73</v>
      </c>
      <c r="D430" s="52">
        <v>0</v>
      </c>
      <c r="E430" s="29">
        <v>0</v>
      </c>
      <c r="F430" s="29">
        <v>0</v>
      </c>
      <c r="G430" s="29">
        <v>0</v>
      </c>
      <c r="H430" s="29">
        <f t="shared" si="97"/>
        <v>0</v>
      </c>
      <c r="I430" s="32">
        <v>118</v>
      </c>
      <c r="J430" s="29">
        <v>0</v>
      </c>
      <c r="K430" s="136">
        <f t="shared" si="94"/>
        <v>118</v>
      </c>
      <c r="L430" s="32">
        <v>371</v>
      </c>
      <c r="M430" s="29">
        <v>0</v>
      </c>
      <c r="N430" s="136">
        <f t="shared" si="95"/>
        <v>371</v>
      </c>
      <c r="O430" s="137">
        <f t="shared" si="96"/>
        <v>118</v>
      </c>
      <c r="P430" s="44"/>
    </row>
    <row r="431" spans="1:16" ht="18" customHeight="1" x14ac:dyDescent="0.15">
      <c r="A431" s="227"/>
      <c r="B431" s="199" t="s">
        <v>729</v>
      </c>
      <c r="C431" s="16" t="s">
        <v>145</v>
      </c>
      <c r="D431" s="143">
        <f>SUM(D415:D430)</f>
        <v>352</v>
      </c>
      <c r="E431" s="141">
        <f t="shared" ref="E431:O431" si="98">SUM(E415:E430)</f>
        <v>33</v>
      </c>
      <c r="F431" s="141">
        <f t="shared" si="98"/>
        <v>1</v>
      </c>
      <c r="G431" s="141">
        <f t="shared" si="98"/>
        <v>4</v>
      </c>
      <c r="H431" s="144">
        <f t="shared" si="98"/>
        <v>390</v>
      </c>
      <c r="I431" s="151">
        <f t="shared" si="98"/>
        <v>13891</v>
      </c>
      <c r="J431" s="141">
        <f t="shared" si="98"/>
        <v>278</v>
      </c>
      <c r="K431" s="144">
        <f t="shared" si="98"/>
        <v>14169</v>
      </c>
      <c r="L431" s="151">
        <f t="shared" si="98"/>
        <v>24181</v>
      </c>
      <c r="M431" s="141">
        <f t="shared" si="98"/>
        <v>665</v>
      </c>
      <c r="N431" s="144">
        <f t="shared" si="98"/>
        <v>24846</v>
      </c>
      <c r="O431" s="159">
        <f t="shared" si="98"/>
        <v>14559</v>
      </c>
      <c r="P431" s="135"/>
    </row>
    <row r="432" spans="1:16" ht="18" customHeight="1" x14ac:dyDescent="0.15">
      <c r="A432" s="225" t="s">
        <v>181</v>
      </c>
      <c r="B432" s="200" t="s">
        <v>117</v>
      </c>
      <c r="C432" s="18" t="s">
        <v>477</v>
      </c>
      <c r="D432" s="54">
        <v>19</v>
      </c>
      <c r="E432" s="40">
        <v>2</v>
      </c>
      <c r="F432" s="40">
        <v>0</v>
      </c>
      <c r="G432" s="40">
        <v>1</v>
      </c>
      <c r="H432" s="40">
        <f>+D432+E432+F432+G432</f>
        <v>22</v>
      </c>
      <c r="I432" s="38">
        <v>2346</v>
      </c>
      <c r="J432" s="40">
        <v>5</v>
      </c>
      <c r="K432" s="146">
        <f t="shared" ref="K432:K442" si="99">+I432+J432</f>
        <v>2351</v>
      </c>
      <c r="L432" s="38">
        <v>3443</v>
      </c>
      <c r="M432" s="40">
        <v>32</v>
      </c>
      <c r="N432" s="146">
        <f t="shared" ref="N432:N442" si="100">+L432+M432</f>
        <v>3475</v>
      </c>
      <c r="O432" s="147">
        <f>+H432+K432</f>
        <v>2373</v>
      </c>
      <c r="P432" s="44"/>
    </row>
    <row r="433" spans="1:16" ht="18" customHeight="1" x14ac:dyDescent="0.15">
      <c r="A433" s="226"/>
      <c r="B433" s="181" t="s">
        <v>117</v>
      </c>
      <c r="C433" s="11" t="s">
        <v>478</v>
      </c>
      <c r="D433" s="44">
        <v>48</v>
      </c>
      <c r="E433" s="28">
        <v>2</v>
      </c>
      <c r="F433" s="28">
        <v>0</v>
      </c>
      <c r="G433" s="28">
        <v>1</v>
      </c>
      <c r="H433" s="28">
        <f t="shared" ref="H433:H442" si="101">+D433+E433+F433+G433</f>
        <v>51</v>
      </c>
      <c r="I433" s="33">
        <v>2004</v>
      </c>
      <c r="J433" s="28">
        <v>16</v>
      </c>
      <c r="K433" s="112">
        <f t="shared" si="99"/>
        <v>2020</v>
      </c>
      <c r="L433" s="33">
        <v>3132</v>
      </c>
      <c r="M433" s="28">
        <v>33</v>
      </c>
      <c r="N433" s="112">
        <f t="shared" si="100"/>
        <v>3165</v>
      </c>
      <c r="O433" s="130">
        <f t="shared" ref="O433:O442" si="102">+H433+K433</f>
        <v>2071</v>
      </c>
      <c r="P433" s="44"/>
    </row>
    <row r="434" spans="1:16" ht="18" customHeight="1" x14ac:dyDescent="0.15">
      <c r="A434" s="226"/>
      <c r="B434" s="181" t="s">
        <v>117</v>
      </c>
      <c r="C434" s="11" t="s">
        <v>479</v>
      </c>
      <c r="D434" s="44">
        <v>41</v>
      </c>
      <c r="E434" s="28">
        <v>2</v>
      </c>
      <c r="F434" s="28">
        <v>0</v>
      </c>
      <c r="G434" s="28">
        <v>0</v>
      </c>
      <c r="H434" s="28">
        <f t="shared" si="101"/>
        <v>43</v>
      </c>
      <c r="I434" s="33">
        <v>493</v>
      </c>
      <c r="J434" s="28">
        <v>0</v>
      </c>
      <c r="K434" s="112">
        <f t="shared" si="99"/>
        <v>493</v>
      </c>
      <c r="L434" s="33">
        <v>944</v>
      </c>
      <c r="M434" s="28">
        <v>11</v>
      </c>
      <c r="N434" s="112">
        <f t="shared" si="100"/>
        <v>955</v>
      </c>
      <c r="O434" s="130">
        <f t="shared" si="102"/>
        <v>536</v>
      </c>
      <c r="P434" s="44"/>
    </row>
    <row r="435" spans="1:16" ht="18" customHeight="1" x14ac:dyDescent="0.15">
      <c r="A435" s="226"/>
      <c r="B435" s="181" t="s">
        <v>117</v>
      </c>
      <c r="C435" s="11" t="s">
        <v>480</v>
      </c>
      <c r="D435" s="44">
        <v>34</v>
      </c>
      <c r="E435" s="28">
        <v>0</v>
      </c>
      <c r="F435" s="28">
        <v>0</v>
      </c>
      <c r="G435" s="28">
        <v>0</v>
      </c>
      <c r="H435" s="28">
        <f t="shared" si="101"/>
        <v>34</v>
      </c>
      <c r="I435" s="33">
        <v>1402</v>
      </c>
      <c r="J435" s="28">
        <v>3</v>
      </c>
      <c r="K435" s="112">
        <f t="shared" si="99"/>
        <v>1405</v>
      </c>
      <c r="L435" s="33">
        <v>2342</v>
      </c>
      <c r="M435" s="28">
        <v>14</v>
      </c>
      <c r="N435" s="112">
        <f t="shared" si="100"/>
        <v>2356</v>
      </c>
      <c r="O435" s="130">
        <f t="shared" si="102"/>
        <v>1439</v>
      </c>
      <c r="P435" s="44"/>
    </row>
    <row r="436" spans="1:16" ht="18" customHeight="1" x14ac:dyDescent="0.15">
      <c r="A436" s="226"/>
      <c r="B436" s="181" t="s">
        <v>117</v>
      </c>
      <c r="C436" s="11" t="s">
        <v>481</v>
      </c>
      <c r="D436" s="44">
        <v>14</v>
      </c>
      <c r="E436" s="28">
        <v>1</v>
      </c>
      <c r="F436" s="28">
        <v>0</v>
      </c>
      <c r="G436" s="28">
        <v>0</v>
      </c>
      <c r="H436" s="28">
        <f t="shared" si="101"/>
        <v>15</v>
      </c>
      <c r="I436" s="33">
        <v>172</v>
      </c>
      <c r="J436" s="28">
        <v>0</v>
      </c>
      <c r="K436" s="112">
        <f t="shared" si="99"/>
        <v>172</v>
      </c>
      <c r="L436" s="33">
        <v>486</v>
      </c>
      <c r="M436" s="28">
        <v>0</v>
      </c>
      <c r="N436" s="112">
        <f t="shared" si="100"/>
        <v>486</v>
      </c>
      <c r="O436" s="130">
        <f t="shared" si="102"/>
        <v>187</v>
      </c>
      <c r="P436" s="44"/>
    </row>
    <row r="437" spans="1:16" ht="18" customHeight="1" x14ac:dyDescent="0.15">
      <c r="A437" s="226"/>
      <c r="B437" s="182" t="s">
        <v>117</v>
      </c>
      <c r="C437" s="12" t="s">
        <v>482</v>
      </c>
      <c r="D437" s="52">
        <v>5</v>
      </c>
      <c r="E437" s="29">
        <v>0</v>
      </c>
      <c r="F437" s="29">
        <v>0</v>
      </c>
      <c r="G437" s="29">
        <v>0</v>
      </c>
      <c r="H437" s="29">
        <f t="shared" si="101"/>
        <v>5</v>
      </c>
      <c r="I437" s="32">
        <v>274</v>
      </c>
      <c r="J437" s="29">
        <v>0</v>
      </c>
      <c r="K437" s="136">
        <f t="shared" si="99"/>
        <v>274</v>
      </c>
      <c r="L437" s="32">
        <v>478</v>
      </c>
      <c r="M437" s="29">
        <v>8</v>
      </c>
      <c r="N437" s="136">
        <f t="shared" si="100"/>
        <v>486</v>
      </c>
      <c r="O437" s="137">
        <f t="shared" si="102"/>
        <v>279</v>
      </c>
      <c r="P437" s="44"/>
    </row>
    <row r="438" spans="1:16" ht="18" customHeight="1" x14ac:dyDescent="0.15">
      <c r="A438" s="226"/>
      <c r="B438" s="181" t="s">
        <v>117</v>
      </c>
      <c r="C438" s="11" t="s">
        <v>483</v>
      </c>
      <c r="D438" s="44">
        <v>0</v>
      </c>
      <c r="E438" s="28">
        <v>0</v>
      </c>
      <c r="F438" s="28">
        <v>0</v>
      </c>
      <c r="G438" s="28">
        <v>0</v>
      </c>
      <c r="H438" s="28">
        <f t="shared" si="101"/>
        <v>0</v>
      </c>
      <c r="I438" s="33">
        <v>28</v>
      </c>
      <c r="J438" s="28">
        <v>0</v>
      </c>
      <c r="K438" s="112">
        <f t="shared" si="99"/>
        <v>28</v>
      </c>
      <c r="L438" s="33">
        <v>50</v>
      </c>
      <c r="M438" s="28">
        <v>0</v>
      </c>
      <c r="N438" s="112">
        <f t="shared" si="100"/>
        <v>50</v>
      </c>
      <c r="O438" s="130">
        <f t="shared" si="102"/>
        <v>28</v>
      </c>
      <c r="P438" s="44"/>
    </row>
    <row r="439" spans="1:16" ht="18" customHeight="1" x14ac:dyDescent="0.15">
      <c r="A439" s="226"/>
      <c r="B439" s="181"/>
      <c r="C439" s="11" t="s">
        <v>484</v>
      </c>
      <c r="D439" s="44">
        <v>8</v>
      </c>
      <c r="E439" s="28">
        <v>3</v>
      </c>
      <c r="F439" s="28">
        <v>0</v>
      </c>
      <c r="G439" s="28">
        <v>0</v>
      </c>
      <c r="H439" s="28">
        <f t="shared" si="101"/>
        <v>11</v>
      </c>
      <c r="I439" s="33">
        <v>0</v>
      </c>
      <c r="J439" s="28">
        <v>0</v>
      </c>
      <c r="K439" s="112">
        <f t="shared" si="99"/>
        <v>0</v>
      </c>
      <c r="L439" s="33">
        <v>0</v>
      </c>
      <c r="M439" s="28">
        <v>0</v>
      </c>
      <c r="N439" s="112">
        <f t="shared" si="100"/>
        <v>0</v>
      </c>
      <c r="O439" s="130">
        <f t="shared" si="102"/>
        <v>11</v>
      </c>
      <c r="P439" s="44"/>
    </row>
    <row r="440" spans="1:16" ht="18" customHeight="1" x14ac:dyDescent="0.15">
      <c r="A440" s="226"/>
      <c r="B440" s="181"/>
      <c r="C440" s="11" t="s">
        <v>485</v>
      </c>
      <c r="D440" s="44">
        <v>18</v>
      </c>
      <c r="E440" s="28">
        <v>2</v>
      </c>
      <c r="F440" s="28">
        <v>0</v>
      </c>
      <c r="G440" s="28">
        <v>0</v>
      </c>
      <c r="H440" s="160">
        <f t="shared" si="101"/>
        <v>20</v>
      </c>
      <c r="I440" s="33">
        <v>320</v>
      </c>
      <c r="J440" s="28">
        <v>0</v>
      </c>
      <c r="K440" s="112">
        <f t="shared" si="99"/>
        <v>320</v>
      </c>
      <c r="L440" s="42">
        <v>389</v>
      </c>
      <c r="M440" s="28">
        <v>0</v>
      </c>
      <c r="N440" s="112">
        <f t="shared" si="100"/>
        <v>389</v>
      </c>
      <c r="O440" s="135">
        <f t="shared" si="102"/>
        <v>340</v>
      </c>
      <c r="P440" s="44"/>
    </row>
    <row r="441" spans="1:16" ht="18" customHeight="1" x14ac:dyDescent="0.15">
      <c r="A441" s="226"/>
      <c r="B441" s="183"/>
      <c r="C441" s="13" t="s">
        <v>486</v>
      </c>
      <c r="D441" s="53">
        <v>53</v>
      </c>
      <c r="E441" s="30">
        <v>0</v>
      </c>
      <c r="F441" s="30">
        <v>0</v>
      </c>
      <c r="G441" s="30">
        <v>0</v>
      </c>
      <c r="H441" s="161">
        <f t="shared" si="101"/>
        <v>53</v>
      </c>
      <c r="I441" s="31">
        <v>0</v>
      </c>
      <c r="J441" s="30">
        <v>0</v>
      </c>
      <c r="K441" s="138">
        <f t="shared" si="99"/>
        <v>0</v>
      </c>
      <c r="L441" s="69">
        <v>0</v>
      </c>
      <c r="M441" s="30">
        <v>0</v>
      </c>
      <c r="N441" s="138">
        <f t="shared" si="100"/>
        <v>0</v>
      </c>
      <c r="O441" s="162">
        <f t="shared" si="102"/>
        <v>53</v>
      </c>
      <c r="P441" s="44"/>
    </row>
    <row r="442" spans="1:16" ht="18" customHeight="1" x14ac:dyDescent="0.15">
      <c r="A442" s="226"/>
      <c r="B442" s="183"/>
      <c r="C442" s="13" t="s">
        <v>708</v>
      </c>
      <c r="D442" s="44">
        <v>44</v>
      </c>
      <c r="E442" s="28">
        <v>0</v>
      </c>
      <c r="F442" s="28">
        <v>0</v>
      </c>
      <c r="G442" s="28">
        <v>0</v>
      </c>
      <c r="H442" s="112">
        <f t="shared" si="101"/>
        <v>44</v>
      </c>
      <c r="I442" s="33">
        <v>0</v>
      </c>
      <c r="J442" s="28">
        <v>0</v>
      </c>
      <c r="K442" s="112">
        <f t="shared" si="99"/>
        <v>0</v>
      </c>
      <c r="L442" s="42">
        <v>0</v>
      </c>
      <c r="M442" s="28">
        <v>0</v>
      </c>
      <c r="N442" s="112">
        <f t="shared" si="100"/>
        <v>0</v>
      </c>
      <c r="O442" s="135">
        <f t="shared" si="102"/>
        <v>44</v>
      </c>
      <c r="P442" s="44"/>
    </row>
    <row r="443" spans="1:16" ht="18" customHeight="1" x14ac:dyDescent="0.15">
      <c r="A443" s="227"/>
      <c r="B443" s="199" t="s">
        <v>729</v>
      </c>
      <c r="C443" s="16" t="s">
        <v>145</v>
      </c>
      <c r="D443" s="143">
        <f>SUM(D432:D442)</f>
        <v>284</v>
      </c>
      <c r="E443" s="141">
        <f t="shared" ref="E443:O443" si="103">SUM(E432:E442)</f>
        <v>12</v>
      </c>
      <c r="F443" s="141">
        <f t="shared" si="103"/>
        <v>0</v>
      </c>
      <c r="G443" s="141">
        <f t="shared" si="103"/>
        <v>2</v>
      </c>
      <c r="H443" s="144">
        <f t="shared" si="103"/>
        <v>298</v>
      </c>
      <c r="I443" s="151">
        <f t="shared" si="103"/>
        <v>7039</v>
      </c>
      <c r="J443" s="141">
        <f t="shared" si="103"/>
        <v>24</v>
      </c>
      <c r="K443" s="144">
        <f t="shared" si="103"/>
        <v>7063</v>
      </c>
      <c r="L443" s="151">
        <f t="shared" si="103"/>
        <v>11264</v>
      </c>
      <c r="M443" s="141">
        <f t="shared" si="103"/>
        <v>98</v>
      </c>
      <c r="N443" s="144">
        <f t="shared" si="103"/>
        <v>11362</v>
      </c>
      <c r="O443" s="159">
        <f t="shared" si="103"/>
        <v>7361</v>
      </c>
      <c r="P443" s="135"/>
    </row>
    <row r="444" spans="1:16" ht="18" customHeight="1" x14ac:dyDescent="0.15">
      <c r="A444" s="225" t="s">
        <v>182</v>
      </c>
      <c r="B444" s="200" t="s">
        <v>117</v>
      </c>
      <c r="C444" s="18" t="s">
        <v>472</v>
      </c>
      <c r="D444" s="54">
        <v>17</v>
      </c>
      <c r="E444" s="40">
        <v>2</v>
      </c>
      <c r="F444" s="40">
        <v>0</v>
      </c>
      <c r="G444" s="40">
        <v>0</v>
      </c>
      <c r="H444" s="40">
        <f>+D444+E444+F444+G444</f>
        <v>19</v>
      </c>
      <c r="I444" s="38">
        <v>524</v>
      </c>
      <c r="J444" s="40">
        <v>11</v>
      </c>
      <c r="K444" s="146">
        <f t="shared" ref="K444:K457" si="104">+I444+J444</f>
        <v>535</v>
      </c>
      <c r="L444" s="38">
        <v>761</v>
      </c>
      <c r="M444" s="40">
        <v>26</v>
      </c>
      <c r="N444" s="146">
        <f t="shared" ref="N444:N457" si="105">+L444+M444</f>
        <v>787</v>
      </c>
      <c r="O444" s="135">
        <f t="shared" ref="O444:O457" si="106">+H444+K444</f>
        <v>554</v>
      </c>
      <c r="P444" s="44"/>
    </row>
    <row r="445" spans="1:16" ht="18" customHeight="1" x14ac:dyDescent="0.15">
      <c r="A445" s="226"/>
      <c r="B445" s="181" t="s">
        <v>117</v>
      </c>
      <c r="C445" s="11" t="s">
        <v>487</v>
      </c>
      <c r="D445" s="44">
        <v>0</v>
      </c>
      <c r="E445" s="28">
        <v>0</v>
      </c>
      <c r="F445" s="28">
        <v>0</v>
      </c>
      <c r="G445" s="28">
        <v>0</v>
      </c>
      <c r="H445" s="28">
        <f t="shared" ref="H445:H457" si="107">+D445+E445+F445+G445</f>
        <v>0</v>
      </c>
      <c r="I445" s="33">
        <v>741</v>
      </c>
      <c r="J445" s="28">
        <v>42</v>
      </c>
      <c r="K445" s="112">
        <f t="shared" si="104"/>
        <v>783</v>
      </c>
      <c r="L445" s="33">
        <v>1204</v>
      </c>
      <c r="M445" s="28">
        <v>70</v>
      </c>
      <c r="N445" s="112">
        <f t="shared" si="105"/>
        <v>1274</v>
      </c>
      <c r="O445" s="130">
        <f t="shared" si="106"/>
        <v>783</v>
      </c>
      <c r="P445" s="44"/>
    </row>
    <row r="446" spans="1:16" ht="18" customHeight="1" x14ac:dyDescent="0.15">
      <c r="A446" s="226"/>
      <c r="B446" s="181" t="s">
        <v>117</v>
      </c>
      <c r="C446" s="11" t="s">
        <v>488</v>
      </c>
      <c r="D446" s="44">
        <v>53</v>
      </c>
      <c r="E446" s="28">
        <v>5</v>
      </c>
      <c r="F446" s="28">
        <v>0</v>
      </c>
      <c r="G446" s="28">
        <v>1</v>
      </c>
      <c r="H446" s="28">
        <f t="shared" si="107"/>
        <v>59</v>
      </c>
      <c r="I446" s="33">
        <v>170</v>
      </c>
      <c r="J446" s="28">
        <v>29</v>
      </c>
      <c r="K446" s="112">
        <f t="shared" si="104"/>
        <v>199</v>
      </c>
      <c r="L446" s="33">
        <v>220</v>
      </c>
      <c r="M446" s="28">
        <v>96</v>
      </c>
      <c r="N446" s="112">
        <f t="shared" si="105"/>
        <v>316</v>
      </c>
      <c r="O446" s="130">
        <f t="shared" si="106"/>
        <v>258</v>
      </c>
      <c r="P446" s="44"/>
    </row>
    <row r="447" spans="1:16" ht="18" customHeight="1" x14ac:dyDescent="0.15">
      <c r="A447" s="226"/>
      <c r="B447" s="181" t="s">
        <v>117</v>
      </c>
      <c r="C447" s="11" t="s">
        <v>489</v>
      </c>
      <c r="D447" s="44">
        <v>58</v>
      </c>
      <c r="E447" s="28">
        <v>5</v>
      </c>
      <c r="F447" s="28">
        <v>0</v>
      </c>
      <c r="G447" s="28">
        <v>0</v>
      </c>
      <c r="H447" s="28">
        <f t="shared" si="107"/>
        <v>63</v>
      </c>
      <c r="I447" s="33">
        <v>493</v>
      </c>
      <c r="J447" s="28">
        <v>61</v>
      </c>
      <c r="K447" s="112">
        <f t="shared" si="104"/>
        <v>554</v>
      </c>
      <c r="L447" s="33">
        <v>768</v>
      </c>
      <c r="M447" s="28">
        <v>107</v>
      </c>
      <c r="N447" s="112">
        <f t="shared" si="105"/>
        <v>875</v>
      </c>
      <c r="O447" s="130">
        <f t="shared" si="106"/>
        <v>617</v>
      </c>
      <c r="P447" s="44"/>
    </row>
    <row r="448" spans="1:16" ht="18" customHeight="1" x14ac:dyDescent="0.15">
      <c r="A448" s="226"/>
      <c r="B448" s="183" t="s">
        <v>117</v>
      </c>
      <c r="C448" s="13" t="s">
        <v>490</v>
      </c>
      <c r="D448" s="53">
        <v>16</v>
      </c>
      <c r="E448" s="30">
        <v>1</v>
      </c>
      <c r="F448" s="30">
        <v>0</v>
      </c>
      <c r="G448" s="30">
        <v>1</v>
      </c>
      <c r="H448" s="30">
        <f t="shared" si="107"/>
        <v>18</v>
      </c>
      <c r="I448" s="31">
        <v>516</v>
      </c>
      <c r="J448" s="30">
        <v>9</v>
      </c>
      <c r="K448" s="138">
        <f t="shared" si="104"/>
        <v>525</v>
      </c>
      <c r="L448" s="31">
        <v>804</v>
      </c>
      <c r="M448" s="30">
        <v>22</v>
      </c>
      <c r="N448" s="138">
        <f t="shared" si="105"/>
        <v>826</v>
      </c>
      <c r="O448" s="140">
        <f t="shared" si="106"/>
        <v>543</v>
      </c>
      <c r="P448" s="44"/>
    </row>
    <row r="449" spans="1:16" ht="18" customHeight="1" x14ac:dyDescent="0.15">
      <c r="A449" s="226"/>
      <c r="B449" s="181" t="s">
        <v>117</v>
      </c>
      <c r="C449" s="11" t="s">
        <v>86</v>
      </c>
      <c r="D449" s="44">
        <v>34</v>
      </c>
      <c r="E449" s="28">
        <v>4</v>
      </c>
      <c r="F449" s="28">
        <v>0</v>
      </c>
      <c r="G449" s="28">
        <v>0</v>
      </c>
      <c r="H449" s="112">
        <f t="shared" si="107"/>
        <v>38</v>
      </c>
      <c r="I449" s="33">
        <v>360</v>
      </c>
      <c r="J449" s="28">
        <v>6</v>
      </c>
      <c r="K449" s="112">
        <f t="shared" si="104"/>
        <v>366</v>
      </c>
      <c r="L449" s="33">
        <v>553</v>
      </c>
      <c r="M449" s="28">
        <v>9</v>
      </c>
      <c r="N449" s="112">
        <f t="shared" si="105"/>
        <v>562</v>
      </c>
      <c r="O449" s="130">
        <f t="shared" si="106"/>
        <v>404</v>
      </c>
      <c r="P449" s="44"/>
    </row>
    <row r="450" spans="1:16" ht="18" customHeight="1" x14ac:dyDescent="0.15">
      <c r="A450" s="226"/>
      <c r="B450" s="181" t="s">
        <v>117</v>
      </c>
      <c r="C450" s="11" t="s">
        <v>491</v>
      </c>
      <c r="D450" s="44">
        <v>1</v>
      </c>
      <c r="E450" s="28">
        <v>0</v>
      </c>
      <c r="F450" s="28">
        <v>0</v>
      </c>
      <c r="G450" s="28">
        <v>0</v>
      </c>
      <c r="H450" s="28">
        <f t="shared" si="107"/>
        <v>1</v>
      </c>
      <c r="I450" s="33">
        <v>294</v>
      </c>
      <c r="J450" s="28">
        <v>5</v>
      </c>
      <c r="K450" s="112">
        <f t="shared" si="104"/>
        <v>299</v>
      </c>
      <c r="L450" s="33">
        <v>732</v>
      </c>
      <c r="M450" s="28">
        <v>5</v>
      </c>
      <c r="N450" s="112">
        <f t="shared" si="105"/>
        <v>737</v>
      </c>
      <c r="O450" s="130">
        <f t="shared" si="106"/>
        <v>300</v>
      </c>
      <c r="P450" s="44"/>
    </row>
    <row r="451" spans="1:16" ht="18" customHeight="1" x14ac:dyDescent="0.15">
      <c r="A451" s="226"/>
      <c r="B451" s="181" t="s">
        <v>117</v>
      </c>
      <c r="C451" s="11" t="s">
        <v>492</v>
      </c>
      <c r="D451" s="44">
        <v>4</v>
      </c>
      <c r="E451" s="28">
        <v>0</v>
      </c>
      <c r="F451" s="28">
        <v>0</v>
      </c>
      <c r="G451" s="28">
        <v>0</v>
      </c>
      <c r="H451" s="28">
        <f t="shared" si="107"/>
        <v>4</v>
      </c>
      <c r="I451" s="33">
        <v>971</v>
      </c>
      <c r="J451" s="28">
        <v>30</v>
      </c>
      <c r="K451" s="112">
        <f t="shared" si="104"/>
        <v>1001</v>
      </c>
      <c r="L451" s="33">
        <v>1761</v>
      </c>
      <c r="M451" s="28">
        <v>54</v>
      </c>
      <c r="N451" s="112">
        <f t="shared" si="105"/>
        <v>1815</v>
      </c>
      <c r="O451" s="130">
        <f t="shared" si="106"/>
        <v>1005</v>
      </c>
      <c r="P451" s="44"/>
    </row>
    <row r="452" spans="1:16" ht="18" customHeight="1" x14ac:dyDescent="0.15">
      <c r="A452" s="226"/>
      <c r="B452" s="181" t="s">
        <v>117</v>
      </c>
      <c r="C452" s="11" t="s">
        <v>493</v>
      </c>
      <c r="D452" s="44">
        <v>16</v>
      </c>
      <c r="E452" s="28">
        <v>3</v>
      </c>
      <c r="F452" s="28">
        <v>0</v>
      </c>
      <c r="G452" s="28">
        <v>0</v>
      </c>
      <c r="H452" s="28">
        <f t="shared" si="107"/>
        <v>19</v>
      </c>
      <c r="I452" s="33">
        <v>607</v>
      </c>
      <c r="J452" s="28">
        <v>23</v>
      </c>
      <c r="K452" s="112">
        <f t="shared" si="104"/>
        <v>630</v>
      </c>
      <c r="L452" s="33">
        <v>1202</v>
      </c>
      <c r="M452" s="28">
        <v>40</v>
      </c>
      <c r="N452" s="112">
        <f t="shared" si="105"/>
        <v>1242</v>
      </c>
      <c r="O452" s="130">
        <f t="shared" si="106"/>
        <v>649</v>
      </c>
      <c r="P452" s="44"/>
    </row>
    <row r="453" spans="1:16" ht="18" customHeight="1" x14ac:dyDescent="0.15">
      <c r="A453" s="226"/>
      <c r="B453" s="181" t="s">
        <v>117</v>
      </c>
      <c r="C453" s="11" t="s">
        <v>494</v>
      </c>
      <c r="D453" s="44">
        <v>13</v>
      </c>
      <c r="E453" s="28">
        <v>2</v>
      </c>
      <c r="F453" s="28">
        <v>0</v>
      </c>
      <c r="G453" s="28">
        <v>2</v>
      </c>
      <c r="H453" s="28">
        <f t="shared" si="107"/>
        <v>17</v>
      </c>
      <c r="I453" s="33">
        <v>302</v>
      </c>
      <c r="J453" s="28">
        <v>14</v>
      </c>
      <c r="K453" s="112">
        <f t="shared" si="104"/>
        <v>316</v>
      </c>
      <c r="L453" s="33">
        <v>578</v>
      </c>
      <c r="M453" s="28">
        <v>65</v>
      </c>
      <c r="N453" s="112">
        <f t="shared" si="105"/>
        <v>643</v>
      </c>
      <c r="O453" s="130">
        <f t="shared" si="106"/>
        <v>333</v>
      </c>
      <c r="P453" s="44"/>
    </row>
    <row r="454" spans="1:16" ht="18" customHeight="1" x14ac:dyDescent="0.15">
      <c r="A454" s="226"/>
      <c r="B454" s="182" t="s">
        <v>117</v>
      </c>
      <c r="C454" s="12" t="s">
        <v>495</v>
      </c>
      <c r="D454" s="71">
        <v>10</v>
      </c>
      <c r="E454" s="29">
        <v>0</v>
      </c>
      <c r="F454" s="29">
        <v>0</v>
      </c>
      <c r="G454" s="29">
        <v>0</v>
      </c>
      <c r="H454" s="29">
        <f t="shared" si="107"/>
        <v>10</v>
      </c>
      <c r="I454" s="32">
        <v>1326</v>
      </c>
      <c r="J454" s="29">
        <v>49</v>
      </c>
      <c r="K454" s="136">
        <f t="shared" si="104"/>
        <v>1375</v>
      </c>
      <c r="L454" s="32">
        <v>2009</v>
      </c>
      <c r="M454" s="29">
        <v>98</v>
      </c>
      <c r="N454" s="136">
        <f t="shared" si="105"/>
        <v>2107</v>
      </c>
      <c r="O454" s="152">
        <f t="shared" si="106"/>
        <v>1385</v>
      </c>
      <c r="P454" s="44"/>
    </row>
    <row r="455" spans="1:16" ht="18" customHeight="1" x14ac:dyDescent="0.15">
      <c r="A455" s="226"/>
      <c r="B455" s="181" t="s">
        <v>117</v>
      </c>
      <c r="C455" s="11" t="s">
        <v>496</v>
      </c>
      <c r="D455" s="72">
        <v>4</v>
      </c>
      <c r="E455" s="28">
        <v>1</v>
      </c>
      <c r="F455" s="28">
        <v>0</v>
      </c>
      <c r="G455" s="28">
        <v>1</v>
      </c>
      <c r="H455" s="28">
        <f t="shared" si="107"/>
        <v>6</v>
      </c>
      <c r="I455" s="33">
        <v>183</v>
      </c>
      <c r="J455" s="28">
        <v>8</v>
      </c>
      <c r="K455" s="112">
        <f t="shared" si="104"/>
        <v>191</v>
      </c>
      <c r="L455" s="33">
        <v>286</v>
      </c>
      <c r="M455" s="28">
        <v>29</v>
      </c>
      <c r="N455" s="112">
        <f t="shared" si="105"/>
        <v>315</v>
      </c>
      <c r="O455" s="156">
        <f t="shared" si="106"/>
        <v>197</v>
      </c>
      <c r="P455" s="44"/>
    </row>
    <row r="456" spans="1:16" ht="18" customHeight="1" x14ac:dyDescent="0.15">
      <c r="A456" s="226"/>
      <c r="B456" s="181" t="s">
        <v>117</v>
      </c>
      <c r="C456" s="11" t="s">
        <v>497</v>
      </c>
      <c r="D456" s="72">
        <v>11</v>
      </c>
      <c r="E456" s="28">
        <v>1</v>
      </c>
      <c r="F456" s="28">
        <v>0</v>
      </c>
      <c r="G456" s="28">
        <v>0</v>
      </c>
      <c r="H456" s="28">
        <f t="shared" si="107"/>
        <v>12</v>
      </c>
      <c r="I456" s="33">
        <v>646</v>
      </c>
      <c r="J456" s="28">
        <v>22</v>
      </c>
      <c r="K456" s="112">
        <f t="shared" si="104"/>
        <v>668</v>
      </c>
      <c r="L456" s="33">
        <v>1094</v>
      </c>
      <c r="M456" s="28">
        <v>85</v>
      </c>
      <c r="N456" s="112">
        <f t="shared" si="105"/>
        <v>1179</v>
      </c>
      <c r="O456" s="156">
        <f t="shared" si="106"/>
        <v>680</v>
      </c>
      <c r="P456" s="44"/>
    </row>
    <row r="457" spans="1:16" ht="18" customHeight="1" x14ac:dyDescent="0.15">
      <c r="A457" s="227"/>
      <c r="B457" s="190" t="s">
        <v>117</v>
      </c>
      <c r="C457" s="14" t="s">
        <v>498</v>
      </c>
      <c r="D457" s="73">
        <v>11</v>
      </c>
      <c r="E457" s="41">
        <v>1</v>
      </c>
      <c r="F457" s="41">
        <v>0</v>
      </c>
      <c r="G457" s="41">
        <v>0</v>
      </c>
      <c r="H457" s="41">
        <f t="shared" si="107"/>
        <v>12</v>
      </c>
      <c r="I457" s="34">
        <v>833</v>
      </c>
      <c r="J457" s="41">
        <v>3</v>
      </c>
      <c r="K457" s="148">
        <f t="shared" si="104"/>
        <v>836</v>
      </c>
      <c r="L457" s="34">
        <v>1314</v>
      </c>
      <c r="M457" s="41">
        <v>17</v>
      </c>
      <c r="N457" s="148">
        <f t="shared" si="105"/>
        <v>1331</v>
      </c>
      <c r="O457" s="157">
        <f t="shared" si="106"/>
        <v>848</v>
      </c>
      <c r="P457" s="44"/>
    </row>
    <row r="458" spans="1:16" ht="18" customHeight="1" x14ac:dyDescent="0.2">
      <c r="A458" s="93" t="s">
        <v>145</v>
      </c>
      <c r="B458" s="94"/>
      <c r="C458" s="10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7"/>
    </row>
    <row r="459" spans="1:16" ht="9" customHeight="1" x14ac:dyDescent="0.2">
      <c r="A459" s="105" t="s">
        <v>145</v>
      </c>
      <c r="B459" s="105"/>
      <c r="C459" s="105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77"/>
    </row>
    <row r="460" spans="1:16" ht="31.5" customHeight="1" x14ac:dyDescent="0.15">
      <c r="A460" s="213" t="s">
        <v>5</v>
      </c>
      <c r="B460" s="214"/>
      <c r="C460" s="215"/>
      <c r="D460" s="210" t="s">
        <v>201</v>
      </c>
      <c r="E460" s="211"/>
      <c r="F460" s="211"/>
      <c r="G460" s="211"/>
      <c r="H460" s="212"/>
      <c r="I460" s="219" t="s">
        <v>202</v>
      </c>
      <c r="J460" s="220"/>
      <c r="K460" s="221"/>
      <c r="L460" s="219" t="s">
        <v>203</v>
      </c>
      <c r="M460" s="220"/>
      <c r="N460" s="221"/>
      <c r="O460" s="58" t="s">
        <v>204</v>
      </c>
      <c r="P460" s="81"/>
    </row>
    <row r="461" spans="1:16" ht="32.25" customHeight="1" x14ac:dyDescent="0.15">
      <c r="A461" s="216"/>
      <c r="B461" s="217"/>
      <c r="C461" s="218"/>
      <c r="D461" s="59" t="s">
        <v>205</v>
      </c>
      <c r="E461" s="7" t="s">
        <v>728</v>
      </c>
      <c r="F461" s="7" t="s">
        <v>727</v>
      </c>
      <c r="G461" s="60" t="s">
        <v>207</v>
      </c>
      <c r="H461" s="61" t="s">
        <v>208</v>
      </c>
      <c r="I461" s="62" t="s">
        <v>205</v>
      </c>
      <c r="J461" s="60" t="s">
        <v>206</v>
      </c>
      <c r="K461" s="63" t="s">
        <v>208</v>
      </c>
      <c r="L461" s="62" t="s">
        <v>205</v>
      </c>
      <c r="M461" s="60" t="s">
        <v>206</v>
      </c>
      <c r="N461" s="63" t="s">
        <v>208</v>
      </c>
      <c r="O461" s="64" t="s">
        <v>208</v>
      </c>
      <c r="P461" s="82"/>
    </row>
    <row r="462" spans="1:16" ht="18" customHeight="1" x14ac:dyDescent="0.15">
      <c r="A462" s="225" t="s">
        <v>183</v>
      </c>
      <c r="B462" s="183" t="s">
        <v>117</v>
      </c>
      <c r="C462" s="13" t="s">
        <v>471</v>
      </c>
      <c r="D462" s="75">
        <v>16</v>
      </c>
      <c r="E462" s="76">
        <v>0</v>
      </c>
      <c r="F462" s="76">
        <v>0</v>
      </c>
      <c r="G462" s="76">
        <v>0</v>
      </c>
      <c r="H462" s="76">
        <f>+D462+E462+F462+G462</f>
        <v>16</v>
      </c>
      <c r="I462" s="43">
        <v>149</v>
      </c>
      <c r="J462" s="76">
        <v>7</v>
      </c>
      <c r="K462" s="163">
        <f t="shared" ref="K462:K469" si="108">+I462+J462</f>
        <v>156</v>
      </c>
      <c r="L462" s="43">
        <v>275</v>
      </c>
      <c r="M462" s="76">
        <v>35</v>
      </c>
      <c r="N462" s="163">
        <f t="shared" ref="N462:N469" si="109">+L462+M462</f>
        <v>310</v>
      </c>
      <c r="O462" s="164">
        <f t="shared" ref="O462:O469" si="110">+H462+K462</f>
        <v>172</v>
      </c>
      <c r="P462" s="44"/>
    </row>
    <row r="463" spans="1:16" ht="18" customHeight="1" x14ac:dyDescent="0.15">
      <c r="A463" s="226"/>
      <c r="B463" s="182" t="s">
        <v>117</v>
      </c>
      <c r="C463" s="12" t="s">
        <v>499</v>
      </c>
      <c r="D463" s="44">
        <v>133</v>
      </c>
      <c r="E463" s="28">
        <v>4</v>
      </c>
      <c r="F463" s="28">
        <v>0</v>
      </c>
      <c r="G463" s="28">
        <v>0</v>
      </c>
      <c r="H463" s="28">
        <f t="shared" ref="H463:H469" si="111">+D463+E463+F463+G463</f>
        <v>137</v>
      </c>
      <c r="I463" s="33">
        <v>588</v>
      </c>
      <c r="J463" s="28">
        <v>23</v>
      </c>
      <c r="K463" s="112">
        <f t="shared" si="108"/>
        <v>611</v>
      </c>
      <c r="L463" s="33">
        <v>1732</v>
      </c>
      <c r="M463" s="28">
        <v>46</v>
      </c>
      <c r="N463" s="112">
        <f t="shared" si="109"/>
        <v>1778</v>
      </c>
      <c r="O463" s="130">
        <f t="shared" si="110"/>
        <v>748</v>
      </c>
      <c r="P463" s="44"/>
    </row>
    <row r="464" spans="1:16" ht="18" customHeight="1" x14ac:dyDescent="0.15">
      <c r="A464" s="226"/>
      <c r="B464" s="181" t="s">
        <v>117</v>
      </c>
      <c r="C464" s="11" t="s">
        <v>500</v>
      </c>
      <c r="D464" s="44">
        <v>66</v>
      </c>
      <c r="E464" s="28">
        <v>8</v>
      </c>
      <c r="F464" s="28">
        <v>0</v>
      </c>
      <c r="G464" s="28">
        <v>1</v>
      </c>
      <c r="H464" s="28">
        <f t="shared" si="111"/>
        <v>75</v>
      </c>
      <c r="I464" s="33">
        <v>350</v>
      </c>
      <c r="J464" s="28">
        <v>0</v>
      </c>
      <c r="K464" s="112">
        <f t="shared" si="108"/>
        <v>350</v>
      </c>
      <c r="L464" s="33">
        <v>496</v>
      </c>
      <c r="M464" s="28">
        <v>1</v>
      </c>
      <c r="N464" s="112">
        <f t="shared" si="109"/>
        <v>497</v>
      </c>
      <c r="O464" s="130">
        <f t="shared" si="110"/>
        <v>425</v>
      </c>
      <c r="P464" s="44"/>
    </row>
    <row r="465" spans="1:16" ht="18" customHeight="1" x14ac:dyDescent="0.15">
      <c r="A465" s="226"/>
      <c r="B465" s="181" t="s">
        <v>117</v>
      </c>
      <c r="C465" s="11" t="s">
        <v>501</v>
      </c>
      <c r="D465" s="44">
        <v>21</v>
      </c>
      <c r="E465" s="28">
        <v>1</v>
      </c>
      <c r="F465" s="28">
        <v>0</v>
      </c>
      <c r="G465" s="28">
        <v>0</v>
      </c>
      <c r="H465" s="28">
        <f t="shared" si="111"/>
        <v>22</v>
      </c>
      <c r="I465" s="33">
        <v>861</v>
      </c>
      <c r="J465" s="28">
        <v>29</v>
      </c>
      <c r="K465" s="112">
        <f t="shared" si="108"/>
        <v>890</v>
      </c>
      <c r="L465" s="33">
        <v>1883</v>
      </c>
      <c r="M465" s="28">
        <v>42</v>
      </c>
      <c r="N465" s="112">
        <f t="shared" si="109"/>
        <v>1925</v>
      </c>
      <c r="O465" s="130">
        <f t="shared" si="110"/>
        <v>912</v>
      </c>
      <c r="P465" s="44"/>
    </row>
    <row r="466" spans="1:16" ht="18" customHeight="1" x14ac:dyDescent="0.15">
      <c r="A466" s="226"/>
      <c r="B466" s="181" t="s">
        <v>117</v>
      </c>
      <c r="C466" s="11" t="s">
        <v>88</v>
      </c>
      <c r="D466" s="44">
        <v>42</v>
      </c>
      <c r="E466" s="28">
        <v>2</v>
      </c>
      <c r="F466" s="28">
        <v>0</v>
      </c>
      <c r="G466" s="28">
        <v>3</v>
      </c>
      <c r="H466" s="28">
        <f t="shared" si="111"/>
        <v>47</v>
      </c>
      <c r="I466" s="33">
        <v>956</v>
      </c>
      <c r="J466" s="28">
        <v>23</v>
      </c>
      <c r="K466" s="112">
        <f t="shared" si="108"/>
        <v>979</v>
      </c>
      <c r="L466" s="33">
        <v>2271</v>
      </c>
      <c r="M466" s="28">
        <v>60</v>
      </c>
      <c r="N466" s="112">
        <f t="shared" si="109"/>
        <v>2331</v>
      </c>
      <c r="O466" s="130">
        <f t="shared" si="110"/>
        <v>1026</v>
      </c>
      <c r="P466" s="44"/>
    </row>
    <row r="467" spans="1:16" ht="18" customHeight="1" x14ac:dyDescent="0.15">
      <c r="A467" s="226"/>
      <c r="B467" s="183" t="s">
        <v>117</v>
      </c>
      <c r="C467" s="13" t="s">
        <v>502</v>
      </c>
      <c r="D467" s="53">
        <v>5</v>
      </c>
      <c r="E467" s="30">
        <v>0</v>
      </c>
      <c r="F467" s="30">
        <v>0</v>
      </c>
      <c r="G467" s="30">
        <v>0</v>
      </c>
      <c r="H467" s="30">
        <f t="shared" si="111"/>
        <v>5</v>
      </c>
      <c r="I467" s="31">
        <v>1283</v>
      </c>
      <c r="J467" s="30">
        <v>43</v>
      </c>
      <c r="K467" s="138">
        <f t="shared" si="108"/>
        <v>1326</v>
      </c>
      <c r="L467" s="31">
        <v>2438</v>
      </c>
      <c r="M467" s="30">
        <v>117</v>
      </c>
      <c r="N467" s="138">
        <f t="shared" si="109"/>
        <v>2555</v>
      </c>
      <c r="O467" s="139">
        <f t="shared" si="110"/>
        <v>1331</v>
      </c>
      <c r="P467" s="44"/>
    </row>
    <row r="468" spans="1:16" ht="18" customHeight="1" x14ac:dyDescent="0.15">
      <c r="A468" s="226"/>
      <c r="B468" s="182" t="s">
        <v>117</v>
      </c>
      <c r="C468" s="12" t="s">
        <v>709</v>
      </c>
      <c r="D468" s="52">
        <v>11</v>
      </c>
      <c r="E468" s="29">
        <v>0</v>
      </c>
      <c r="F468" s="29">
        <v>0</v>
      </c>
      <c r="G468" s="29">
        <v>0</v>
      </c>
      <c r="H468" s="29">
        <f t="shared" si="111"/>
        <v>11</v>
      </c>
      <c r="I468" s="32">
        <v>946</v>
      </c>
      <c r="J468" s="29">
        <v>4</v>
      </c>
      <c r="K468" s="136">
        <f t="shared" si="108"/>
        <v>950</v>
      </c>
      <c r="L468" s="32">
        <v>1432</v>
      </c>
      <c r="M468" s="29">
        <v>7</v>
      </c>
      <c r="N468" s="165">
        <f t="shared" si="109"/>
        <v>1439</v>
      </c>
      <c r="O468" s="137">
        <f t="shared" si="110"/>
        <v>961</v>
      </c>
      <c r="P468" s="44"/>
    </row>
    <row r="469" spans="1:16" ht="18" customHeight="1" x14ac:dyDescent="0.15">
      <c r="A469" s="226"/>
      <c r="B469" s="181" t="s">
        <v>117</v>
      </c>
      <c r="C469" s="11" t="s">
        <v>710</v>
      </c>
      <c r="D469" s="44">
        <v>18</v>
      </c>
      <c r="E469" s="28">
        <v>0</v>
      </c>
      <c r="F469" s="28">
        <v>0</v>
      </c>
      <c r="G469" s="28">
        <v>2</v>
      </c>
      <c r="H469" s="28">
        <f t="shared" si="111"/>
        <v>20</v>
      </c>
      <c r="I469" s="33">
        <v>3348</v>
      </c>
      <c r="J469" s="28">
        <v>142</v>
      </c>
      <c r="K469" s="112">
        <f t="shared" si="108"/>
        <v>3490</v>
      </c>
      <c r="L469" s="33">
        <v>5458</v>
      </c>
      <c r="M469" s="28">
        <v>249</v>
      </c>
      <c r="N469" s="112">
        <f t="shared" si="109"/>
        <v>5707</v>
      </c>
      <c r="O469" s="130">
        <f t="shared" si="110"/>
        <v>3510</v>
      </c>
      <c r="P469" s="44"/>
    </row>
    <row r="470" spans="1:16" ht="18" customHeight="1" x14ac:dyDescent="0.15">
      <c r="A470" s="227"/>
      <c r="B470" s="201" t="s">
        <v>729</v>
      </c>
      <c r="C470" s="16" t="s">
        <v>145</v>
      </c>
      <c r="D470" s="150">
        <f>SUM(D444:D457,D462:D469)</f>
        <v>560</v>
      </c>
      <c r="E470" s="141">
        <f t="shared" ref="E470:O470" si="112">SUM(E444:E457,E462:E469)</f>
        <v>40</v>
      </c>
      <c r="F470" s="141">
        <f t="shared" si="112"/>
        <v>0</v>
      </c>
      <c r="G470" s="141">
        <f t="shared" si="112"/>
        <v>11</v>
      </c>
      <c r="H470" s="141">
        <f t="shared" si="112"/>
        <v>611</v>
      </c>
      <c r="I470" s="143">
        <f t="shared" si="112"/>
        <v>16447</v>
      </c>
      <c r="J470" s="141">
        <f t="shared" si="112"/>
        <v>583</v>
      </c>
      <c r="K470" s="144">
        <f t="shared" si="112"/>
        <v>17030</v>
      </c>
      <c r="L470" s="143">
        <f t="shared" si="112"/>
        <v>29271</v>
      </c>
      <c r="M470" s="141">
        <f t="shared" si="112"/>
        <v>1280</v>
      </c>
      <c r="N470" s="144">
        <f t="shared" si="112"/>
        <v>30551</v>
      </c>
      <c r="O470" s="166">
        <f t="shared" si="112"/>
        <v>17641</v>
      </c>
      <c r="P470" s="156"/>
    </row>
    <row r="471" spans="1:16" ht="18" customHeight="1" x14ac:dyDescent="0.15">
      <c r="A471" s="225" t="s">
        <v>184</v>
      </c>
      <c r="B471" s="202" t="s">
        <v>117</v>
      </c>
      <c r="C471" s="18" t="s">
        <v>90</v>
      </c>
      <c r="D471" s="54">
        <v>11</v>
      </c>
      <c r="E471" s="40">
        <v>2</v>
      </c>
      <c r="F471" s="40">
        <v>0</v>
      </c>
      <c r="G471" s="40">
        <v>0</v>
      </c>
      <c r="H471" s="40">
        <f>+D471+E471+F471+G471</f>
        <v>13</v>
      </c>
      <c r="I471" s="38">
        <v>538</v>
      </c>
      <c r="J471" s="40">
        <v>2</v>
      </c>
      <c r="K471" s="146">
        <f t="shared" ref="K471:K492" si="113">+I471+J471</f>
        <v>540</v>
      </c>
      <c r="L471" s="38">
        <v>842</v>
      </c>
      <c r="M471" s="40">
        <v>14</v>
      </c>
      <c r="N471" s="146">
        <f t="shared" ref="N471:N492" si="114">+L471+M471</f>
        <v>856</v>
      </c>
      <c r="O471" s="147">
        <f t="shared" ref="O471:O492" si="115">+H471+K471</f>
        <v>553</v>
      </c>
      <c r="P471" s="44"/>
    </row>
    <row r="472" spans="1:16" ht="18" customHeight="1" x14ac:dyDescent="0.15">
      <c r="A472" s="226"/>
      <c r="B472" s="186" t="s">
        <v>117</v>
      </c>
      <c r="C472" s="11" t="s">
        <v>91</v>
      </c>
      <c r="D472" s="44">
        <v>22</v>
      </c>
      <c r="E472" s="28">
        <v>0</v>
      </c>
      <c r="F472" s="28">
        <v>0</v>
      </c>
      <c r="G472" s="28">
        <v>0</v>
      </c>
      <c r="H472" s="28">
        <f t="shared" ref="H472:H492" si="116">+D472+E472+F472+G472</f>
        <v>22</v>
      </c>
      <c r="I472" s="33">
        <v>2183</v>
      </c>
      <c r="J472" s="28">
        <v>53</v>
      </c>
      <c r="K472" s="112">
        <f t="shared" si="113"/>
        <v>2236</v>
      </c>
      <c r="L472" s="33">
        <v>3330</v>
      </c>
      <c r="M472" s="28">
        <v>122</v>
      </c>
      <c r="N472" s="112">
        <f t="shared" si="114"/>
        <v>3452</v>
      </c>
      <c r="O472" s="130">
        <f t="shared" si="115"/>
        <v>2258</v>
      </c>
      <c r="P472" s="44"/>
    </row>
    <row r="473" spans="1:16" ht="18" customHeight="1" x14ac:dyDescent="0.15">
      <c r="A473" s="226"/>
      <c r="B473" s="186" t="s">
        <v>117</v>
      </c>
      <c r="C473" s="11" t="s">
        <v>92</v>
      </c>
      <c r="D473" s="44">
        <v>14</v>
      </c>
      <c r="E473" s="28">
        <v>1</v>
      </c>
      <c r="F473" s="28">
        <v>0</v>
      </c>
      <c r="G473" s="28">
        <v>1</v>
      </c>
      <c r="H473" s="28">
        <f t="shared" si="116"/>
        <v>16</v>
      </c>
      <c r="I473" s="33">
        <v>392</v>
      </c>
      <c r="J473" s="28">
        <v>27</v>
      </c>
      <c r="K473" s="112">
        <f t="shared" si="113"/>
        <v>419</v>
      </c>
      <c r="L473" s="33">
        <v>1106</v>
      </c>
      <c r="M473" s="28">
        <v>46</v>
      </c>
      <c r="N473" s="112">
        <f t="shared" si="114"/>
        <v>1152</v>
      </c>
      <c r="O473" s="130">
        <f t="shared" si="115"/>
        <v>435</v>
      </c>
      <c r="P473" s="44"/>
    </row>
    <row r="474" spans="1:16" ht="18" customHeight="1" x14ac:dyDescent="0.15">
      <c r="A474" s="226"/>
      <c r="B474" s="186" t="s">
        <v>117</v>
      </c>
      <c r="C474" s="11" t="s">
        <v>0</v>
      </c>
      <c r="D474" s="44">
        <v>37</v>
      </c>
      <c r="E474" s="28">
        <v>0</v>
      </c>
      <c r="F474" s="28">
        <v>0</v>
      </c>
      <c r="G474" s="28">
        <v>0</v>
      </c>
      <c r="H474" s="28">
        <f t="shared" si="116"/>
        <v>37</v>
      </c>
      <c r="I474" s="33">
        <v>5423</v>
      </c>
      <c r="J474" s="28">
        <v>46</v>
      </c>
      <c r="K474" s="112">
        <f t="shared" si="113"/>
        <v>5469</v>
      </c>
      <c r="L474" s="33">
        <v>7477</v>
      </c>
      <c r="M474" s="28">
        <v>88</v>
      </c>
      <c r="N474" s="112">
        <f t="shared" si="114"/>
        <v>7565</v>
      </c>
      <c r="O474" s="130">
        <f t="shared" si="115"/>
        <v>5506</v>
      </c>
      <c r="P474" s="44"/>
    </row>
    <row r="475" spans="1:16" ht="18" customHeight="1" x14ac:dyDescent="0.15">
      <c r="A475" s="226"/>
      <c r="B475" s="186" t="s">
        <v>117</v>
      </c>
      <c r="C475" s="11" t="s">
        <v>93</v>
      </c>
      <c r="D475" s="44">
        <v>19</v>
      </c>
      <c r="E475" s="28">
        <v>0</v>
      </c>
      <c r="F475" s="28">
        <v>0</v>
      </c>
      <c r="G475" s="28">
        <v>1</v>
      </c>
      <c r="H475" s="28">
        <f t="shared" si="116"/>
        <v>20</v>
      </c>
      <c r="I475" s="33">
        <v>1099</v>
      </c>
      <c r="J475" s="28">
        <v>27</v>
      </c>
      <c r="K475" s="112">
        <f t="shared" si="113"/>
        <v>1126</v>
      </c>
      <c r="L475" s="33">
        <v>2229</v>
      </c>
      <c r="M475" s="28">
        <v>76</v>
      </c>
      <c r="N475" s="112">
        <f t="shared" si="114"/>
        <v>2305</v>
      </c>
      <c r="O475" s="130">
        <f t="shared" si="115"/>
        <v>1146</v>
      </c>
      <c r="P475" s="44"/>
    </row>
    <row r="476" spans="1:16" ht="18" customHeight="1" x14ac:dyDescent="0.15">
      <c r="A476" s="226"/>
      <c r="B476" s="188" t="s">
        <v>117</v>
      </c>
      <c r="C476" s="12" t="s">
        <v>94</v>
      </c>
      <c r="D476" s="52">
        <v>19</v>
      </c>
      <c r="E476" s="29">
        <v>1</v>
      </c>
      <c r="F476" s="29">
        <v>0</v>
      </c>
      <c r="G476" s="29">
        <v>1</v>
      </c>
      <c r="H476" s="29">
        <f t="shared" si="116"/>
        <v>21</v>
      </c>
      <c r="I476" s="32">
        <v>209</v>
      </c>
      <c r="J476" s="29">
        <v>17</v>
      </c>
      <c r="K476" s="136">
        <f t="shared" si="113"/>
        <v>226</v>
      </c>
      <c r="L476" s="32">
        <v>705</v>
      </c>
      <c r="M476" s="29">
        <v>30</v>
      </c>
      <c r="N476" s="136">
        <f t="shared" si="114"/>
        <v>735</v>
      </c>
      <c r="O476" s="137">
        <f t="shared" si="115"/>
        <v>247</v>
      </c>
      <c r="P476" s="44"/>
    </row>
    <row r="477" spans="1:16" ht="18" customHeight="1" x14ac:dyDescent="0.15">
      <c r="A477" s="226"/>
      <c r="B477" s="186" t="s">
        <v>117</v>
      </c>
      <c r="C477" s="11" t="s">
        <v>95</v>
      </c>
      <c r="D477" s="44">
        <v>6</v>
      </c>
      <c r="E477" s="28">
        <v>0</v>
      </c>
      <c r="F477" s="28">
        <v>0</v>
      </c>
      <c r="G477" s="28">
        <v>0</v>
      </c>
      <c r="H477" s="28">
        <f t="shared" si="116"/>
        <v>6</v>
      </c>
      <c r="I477" s="33">
        <v>2935</v>
      </c>
      <c r="J477" s="28">
        <v>21</v>
      </c>
      <c r="K477" s="112">
        <f t="shared" si="113"/>
        <v>2956</v>
      </c>
      <c r="L477" s="33">
        <v>4907</v>
      </c>
      <c r="M477" s="28">
        <v>66</v>
      </c>
      <c r="N477" s="112">
        <f t="shared" si="114"/>
        <v>4973</v>
      </c>
      <c r="O477" s="130">
        <f t="shared" si="115"/>
        <v>2962</v>
      </c>
      <c r="P477" s="44"/>
    </row>
    <row r="478" spans="1:16" ht="18" customHeight="1" x14ac:dyDescent="0.15">
      <c r="A478" s="226"/>
      <c r="B478" s="186" t="s">
        <v>117</v>
      </c>
      <c r="C478" s="11" t="s">
        <v>96</v>
      </c>
      <c r="D478" s="44">
        <v>18</v>
      </c>
      <c r="E478" s="28">
        <v>0</v>
      </c>
      <c r="F478" s="28">
        <v>0</v>
      </c>
      <c r="G478" s="28">
        <v>0</v>
      </c>
      <c r="H478" s="28">
        <f t="shared" si="116"/>
        <v>18</v>
      </c>
      <c r="I478" s="33">
        <v>5836</v>
      </c>
      <c r="J478" s="28">
        <v>55</v>
      </c>
      <c r="K478" s="112">
        <f t="shared" si="113"/>
        <v>5891</v>
      </c>
      <c r="L478" s="33">
        <v>7597</v>
      </c>
      <c r="M478" s="28">
        <v>92</v>
      </c>
      <c r="N478" s="112">
        <f t="shared" si="114"/>
        <v>7689</v>
      </c>
      <c r="O478" s="130">
        <f t="shared" si="115"/>
        <v>5909</v>
      </c>
      <c r="P478" s="44"/>
    </row>
    <row r="479" spans="1:16" ht="18" customHeight="1" x14ac:dyDescent="0.15">
      <c r="A479" s="226"/>
      <c r="B479" s="186" t="s">
        <v>117</v>
      </c>
      <c r="C479" s="11" t="s">
        <v>89</v>
      </c>
      <c r="D479" s="44">
        <v>9</v>
      </c>
      <c r="E479" s="28">
        <v>0</v>
      </c>
      <c r="F479" s="28">
        <v>0</v>
      </c>
      <c r="G479" s="28">
        <v>0</v>
      </c>
      <c r="H479" s="28">
        <f t="shared" si="116"/>
        <v>9</v>
      </c>
      <c r="I479" s="33">
        <v>140</v>
      </c>
      <c r="J479" s="28">
        <v>4</v>
      </c>
      <c r="K479" s="112">
        <f t="shared" si="113"/>
        <v>144</v>
      </c>
      <c r="L479" s="33">
        <v>363</v>
      </c>
      <c r="M479" s="28">
        <v>31</v>
      </c>
      <c r="N479" s="112">
        <f t="shared" si="114"/>
        <v>394</v>
      </c>
      <c r="O479" s="130">
        <f t="shared" si="115"/>
        <v>153</v>
      </c>
      <c r="P479" s="44"/>
    </row>
    <row r="480" spans="1:16" ht="18" customHeight="1" x14ac:dyDescent="0.15">
      <c r="A480" s="226"/>
      <c r="B480" s="189" t="s">
        <v>117</v>
      </c>
      <c r="C480" s="13" t="s">
        <v>97</v>
      </c>
      <c r="D480" s="53">
        <v>4</v>
      </c>
      <c r="E480" s="30">
        <v>1</v>
      </c>
      <c r="F480" s="30">
        <v>0</v>
      </c>
      <c r="G480" s="30">
        <v>0</v>
      </c>
      <c r="H480" s="30">
        <f t="shared" si="116"/>
        <v>5</v>
      </c>
      <c r="I480" s="31">
        <v>1233</v>
      </c>
      <c r="J480" s="30">
        <v>7</v>
      </c>
      <c r="K480" s="138">
        <f t="shared" si="113"/>
        <v>1240</v>
      </c>
      <c r="L480" s="31">
        <v>2496</v>
      </c>
      <c r="M480" s="30">
        <v>16</v>
      </c>
      <c r="N480" s="138">
        <f t="shared" si="114"/>
        <v>2512</v>
      </c>
      <c r="O480" s="139">
        <f t="shared" si="115"/>
        <v>1245</v>
      </c>
      <c r="P480" s="44"/>
    </row>
    <row r="481" spans="1:16" ht="18" customHeight="1" x14ac:dyDescent="0.15">
      <c r="A481" s="226"/>
      <c r="B481" s="188" t="s">
        <v>117</v>
      </c>
      <c r="C481" s="12" t="s">
        <v>98</v>
      </c>
      <c r="D481" s="52">
        <v>4</v>
      </c>
      <c r="E481" s="29">
        <v>0</v>
      </c>
      <c r="F481" s="29">
        <v>0</v>
      </c>
      <c r="G481" s="29">
        <v>0</v>
      </c>
      <c r="H481" s="29">
        <f t="shared" si="116"/>
        <v>4</v>
      </c>
      <c r="I481" s="32">
        <v>4627</v>
      </c>
      <c r="J481" s="29">
        <v>53</v>
      </c>
      <c r="K481" s="136">
        <f t="shared" si="113"/>
        <v>4680</v>
      </c>
      <c r="L481" s="32">
        <v>6808</v>
      </c>
      <c r="M481" s="29">
        <v>137</v>
      </c>
      <c r="N481" s="136">
        <f t="shared" si="114"/>
        <v>6945</v>
      </c>
      <c r="O481" s="137">
        <f t="shared" si="115"/>
        <v>4684</v>
      </c>
      <c r="P481" s="44"/>
    </row>
    <row r="482" spans="1:16" ht="18" customHeight="1" x14ac:dyDescent="0.15">
      <c r="A482" s="226"/>
      <c r="B482" s="186" t="s">
        <v>117</v>
      </c>
      <c r="C482" s="11" t="s">
        <v>99</v>
      </c>
      <c r="D482" s="44">
        <v>6</v>
      </c>
      <c r="E482" s="28">
        <v>0</v>
      </c>
      <c r="F482" s="28">
        <v>0</v>
      </c>
      <c r="G482" s="28">
        <v>0</v>
      </c>
      <c r="H482" s="28">
        <f t="shared" si="116"/>
        <v>6</v>
      </c>
      <c r="I482" s="33">
        <v>1043</v>
      </c>
      <c r="J482" s="28">
        <v>10</v>
      </c>
      <c r="K482" s="112">
        <f t="shared" si="113"/>
        <v>1053</v>
      </c>
      <c r="L482" s="33">
        <v>1518</v>
      </c>
      <c r="M482" s="28">
        <v>44</v>
      </c>
      <c r="N482" s="112">
        <f t="shared" si="114"/>
        <v>1562</v>
      </c>
      <c r="O482" s="130">
        <f t="shared" si="115"/>
        <v>1059</v>
      </c>
      <c r="P482" s="44"/>
    </row>
    <row r="483" spans="1:16" ht="18" customHeight="1" x14ac:dyDescent="0.15">
      <c r="A483" s="226"/>
      <c r="B483" s="186" t="s">
        <v>117</v>
      </c>
      <c r="C483" s="11" t="s">
        <v>100</v>
      </c>
      <c r="D483" s="44">
        <v>8</v>
      </c>
      <c r="E483" s="28">
        <v>1</v>
      </c>
      <c r="F483" s="28">
        <v>0</v>
      </c>
      <c r="G483" s="28">
        <v>3</v>
      </c>
      <c r="H483" s="28">
        <f t="shared" si="116"/>
        <v>12</v>
      </c>
      <c r="I483" s="33">
        <v>1866</v>
      </c>
      <c r="J483" s="28">
        <v>12</v>
      </c>
      <c r="K483" s="112">
        <f t="shared" si="113"/>
        <v>1878</v>
      </c>
      <c r="L483" s="33">
        <v>3023</v>
      </c>
      <c r="M483" s="28">
        <v>35</v>
      </c>
      <c r="N483" s="112">
        <f t="shared" si="114"/>
        <v>3058</v>
      </c>
      <c r="O483" s="130">
        <f t="shared" si="115"/>
        <v>1890</v>
      </c>
      <c r="P483" s="44"/>
    </row>
    <row r="484" spans="1:16" ht="18" customHeight="1" x14ac:dyDescent="0.15">
      <c r="A484" s="226"/>
      <c r="B484" s="186" t="s">
        <v>117</v>
      </c>
      <c r="C484" s="11" t="s">
        <v>70</v>
      </c>
      <c r="D484" s="44">
        <v>1</v>
      </c>
      <c r="E484" s="28">
        <v>0</v>
      </c>
      <c r="F484" s="28">
        <v>0</v>
      </c>
      <c r="G484" s="28">
        <v>0</v>
      </c>
      <c r="H484" s="28">
        <f t="shared" si="116"/>
        <v>1</v>
      </c>
      <c r="I484" s="33">
        <v>1066</v>
      </c>
      <c r="J484" s="28">
        <v>14</v>
      </c>
      <c r="K484" s="112">
        <f t="shared" si="113"/>
        <v>1080</v>
      </c>
      <c r="L484" s="33">
        <v>1245</v>
      </c>
      <c r="M484" s="28">
        <v>40</v>
      </c>
      <c r="N484" s="112">
        <f t="shared" si="114"/>
        <v>1285</v>
      </c>
      <c r="O484" s="130">
        <f t="shared" si="115"/>
        <v>1081</v>
      </c>
      <c r="P484" s="44"/>
    </row>
    <row r="485" spans="1:16" ht="18" customHeight="1" x14ac:dyDescent="0.15">
      <c r="A485" s="226"/>
      <c r="B485" s="186" t="s">
        <v>117</v>
      </c>
      <c r="C485" s="11" t="s">
        <v>503</v>
      </c>
      <c r="D485" s="44">
        <v>18</v>
      </c>
      <c r="E485" s="28">
        <v>2</v>
      </c>
      <c r="F485" s="28">
        <v>0</v>
      </c>
      <c r="G485" s="28">
        <v>0</v>
      </c>
      <c r="H485" s="28">
        <f t="shared" si="116"/>
        <v>20</v>
      </c>
      <c r="I485" s="33">
        <v>743</v>
      </c>
      <c r="J485" s="28">
        <v>5</v>
      </c>
      <c r="K485" s="112">
        <f t="shared" si="113"/>
        <v>748</v>
      </c>
      <c r="L485" s="33">
        <v>1070</v>
      </c>
      <c r="M485" s="28">
        <v>17</v>
      </c>
      <c r="N485" s="112">
        <f t="shared" si="114"/>
        <v>1087</v>
      </c>
      <c r="O485" s="139">
        <f t="shared" si="115"/>
        <v>768</v>
      </c>
      <c r="P485" s="44"/>
    </row>
    <row r="486" spans="1:16" ht="18" customHeight="1" x14ac:dyDescent="0.15">
      <c r="A486" s="226"/>
      <c r="B486" s="188" t="s">
        <v>117</v>
      </c>
      <c r="C486" s="12" t="s">
        <v>101</v>
      </c>
      <c r="D486" s="52">
        <v>0</v>
      </c>
      <c r="E486" s="29">
        <v>0</v>
      </c>
      <c r="F486" s="29">
        <v>0</v>
      </c>
      <c r="G486" s="29">
        <v>0</v>
      </c>
      <c r="H486" s="29">
        <f t="shared" si="116"/>
        <v>0</v>
      </c>
      <c r="I486" s="32">
        <v>691</v>
      </c>
      <c r="J486" s="29">
        <v>8</v>
      </c>
      <c r="K486" s="136">
        <f t="shared" si="113"/>
        <v>699</v>
      </c>
      <c r="L486" s="32">
        <v>890</v>
      </c>
      <c r="M486" s="29">
        <v>10</v>
      </c>
      <c r="N486" s="136">
        <f t="shared" si="114"/>
        <v>900</v>
      </c>
      <c r="O486" s="152">
        <f t="shared" si="115"/>
        <v>699</v>
      </c>
      <c r="P486" s="44"/>
    </row>
    <row r="487" spans="1:16" ht="18" customHeight="1" x14ac:dyDescent="0.15">
      <c r="A487" s="226"/>
      <c r="B487" s="186" t="s">
        <v>117</v>
      </c>
      <c r="C487" s="11" t="s">
        <v>102</v>
      </c>
      <c r="D487" s="44">
        <v>0</v>
      </c>
      <c r="E487" s="28">
        <v>0</v>
      </c>
      <c r="F487" s="28">
        <v>0</v>
      </c>
      <c r="G487" s="28">
        <v>0</v>
      </c>
      <c r="H487" s="28">
        <f t="shared" si="116"/>
        <v>0</v>
      </c>
      <c r="I487" s="33">
        <v>1857</v>
      </c>
      <c r="J487" s="28">
        <v>29</v>
      </c>
      <c r="K487" s="112">
        <f t="shared" si="113"/>
        <v>1886</v>
      </c>
      <c r="L487" s="33">
        <v>3309</v>
      </c>
      <c r="M487" s="28">
        <v>78</v>
      </c>
      <c r="N487" s="112">
        <f t="shared" si="114"/>
        <v>3387</v>
      </c>
      <c r="O487" s="130">
        <f t="shared" si="115"/>
        <v>1886</v>
      </c>
      <c r="P487" s="44"/>
    </row>
    <row r="488" spans="1:16" ht="18" customHeight="1" x14ac:dyDescent="0.15">
      <c r="A488" s="226"/>
      <c r="B488" s="186" t="s">
        <v>117</v>
      </c>
      <c r="C488" s="11" t="s">
        <v>87</v>
      </c>
      <c r="D488" s="44">
        <v>6</v>
      </c>
      <c r="E488" s="28">
        <v>0</v>
      </c>
      <c r="F488" s="28">
        <v>0</v>
      </c>
      <c r="G488" s="28">
        <v>0</v>
      </c>
      <c r="H488" s="28">
        <f t="shared" si="116"/>
        <v>6</v>
      </c>
      <c r="I488" s="33">
        <v>583</v>
      </c>
      <c r="J488" s="28">
        <v>0</v>
      </c>
      <c r="K488" s="112">
        <f t="shared" si="113"/>
        <v>583</v>
      </c>
      <c r="L488" s="33">
        <v>730</v>
      </c>
      <c r="M488" s="28">
        <v>0</v>
      </c>
      <c r="N488" s="112">
        <f t="shared" si="114"/>
        <v>730</v>
      </c>
      <c r="O488" s="130">
        <f t="shared" si="115"/>
        <v>589</v>
      </c>
      <c r="P488" s="44"/>
    </row>
    <row r="489" spans="1:16" ht="18" customHeight="1" x14ac:dyDescent="0.15">
      <c r="A489" s="226"/>
      <c r="B489" s="186" t="s">
        <v>117</v>
      </c>
      <c r="C489" s="11" t="s">
        <v>69</v>
      </c>
      <c r="D489" s="44">
        <v>1</v>
      </c>
      <c r="E489" s="28">
        <v>0</v>
      </c>
      <c r="F489" s="28">
        <v>0</v>
      </c>
      <c r="G489" s="28">
        <v>0</v>
      </c>
      <c r="H489" s="28">
        <f t="shared" si="116"/>
        <v>1</v>
      </c>
      <c r="I489" s="33">
        <v>120</v>
      </c>
      <c r="J489" s="28">
        <v>0</v>
      </c>
      <c r="K489" s="112">
        <f t="shared" si="113"/>
        <v>120</v>
      </c>
      <c r="L489" s="33">
        <v>186</v>
      </c>
      <c r="M489" s="28">
        <v>0</v>
      </c>
      <c r="N489" s="112">
        <f t="shared" si="114"/>
        <v>186</v>
      </c>
      <c r="O489" s="130">
        <f t="shared" si="115"/>
        <v>121</v>
      </c>
      <c r="P489" s="44"/>
    </row>
    <row r="490" spans="1:16" ht="18" customHeight="1" x14ac:dyDescent="0.15">
      <c r="A490" s="226"/>
      <c r="B490" s="189" t="s">
        <v>117</v>
      </c>
      <c r="C490" s="13" t="s">
        <v>103</v>
      </c>
      <c r="D490" s="53">
        <v>2</v>
      </c>
      <c r="E490" s="30">
        <v>0</v>
      </c>
      <c r="F490" s="30">
        <v>0</v>
      </c>
      <c r="G490" s="30">
        <v>0</v>
      </c>
      <c r="H490" s="30">
        <f t="shared" si="116"/>
        <v>2</v>
      </c>
      <c r="I490" s="31">
        <v>1644</v>
      </c>
      <c r="J490" s="30">
        <v>12</v>
      </c>
      <c r="K490" s="138">
        <f t="shared" si="113"/>
        <v>1656</v>
      </c>
      <c r="L490" s="31">
        <v>3564</v>
      </c>
      <c r="M490" s="30">
        <v>47</v>
      </c>
      <c r="N490" s="138">
        <f t="shared" si="114"/>
        <v>3611</v>
      </c>
      <c r="O490" s="139">
        <f t="shared" si="115"/>
        <v>1658</v>
      </c>
      <c r="P490" s="44"/>
    </row>
    <row r="491" spans="1:16" ht="18" customHeight="1" x14ac:dyDescent="0.15">
      <c r="A491" s="226"/>
      <c r="B491" s="186" t="s">
        <v>117</v>
      </c>
      <c r="C491" s="12" t="s">
        <v>71</v>
      </c>
      <c r="D491" s="52">
        <v>0</v>
      </c>
      <c r="E491" s="29">
        <v>0</v>
      </c>
      <c r="F491" s="29">
        <v>0</v>
      </c>
      <c r="G491" s="29">
        <v>0</v>
      </c>
      <c r="H491" s="29">
        <f t="shared" si="116"/>
        <v>0</v>
      </c>
      <c r="I491" s="32">
        <v>0</v>
      </c>
      <c r="J491" s="29">
        <v>0</v>
      </c>
      <c r="K491" s="136">
        <f t="shared" si="113"/>
        <v>0</v>
      </c>
      <c r="L491" s="32">
        <v>0</v>
      </c>
      <c r="M491" s="29">
        <v>0</v>
      </c>
      <c r="N491" s="136">
        <f t="shared" si="114"/>
        <v>0</v>
      </c>
      <c r="O491" s="152">
        <f t="shared" si="115"/>
        <v>0</v>
      </c>
      <c r="P491" s="44"/>
    </row>
    <row r="492" spans="1:16" ht="18" customHeight="1" x14ac:dyDescent="0.15">
      <c r="A492" s="226"/>
      <c r="B492" s="196" t="s">
        <v>117</v>
      </c>
      <c r="C492" s="11" t="s">
        <v>104</v>
      </c>
      <c r="D492" s="44">
        <v>6</v>
      </c>
      <c r="E492" s="28">
        <v>0</v>
      </c>
      <c r="F492" s="28">
        <v>0</v>
      </c>
      <c r="G492" s="28">
        <v>0</v>
      </c>
      <c r="H492" s="28">
        <f t="shared" si="116"/>
        <v>6</v>
      </c>
      <c r="I492" s="33">
        <v>88</v>
      </c>
      <c r="J492" s="28">
        <v>0</v>
      </c>
      <c r="K492" s="112">
        <f t="shared" si="113"/>
        <v>88</v>
      </c>
      <c r="L492" s="33">
        <v>160</v>
      </c>
      <c r="M492" s="28">
        <v>6</v>
      </c>
      <c r="N492" s="112">
        <f t="shared" si="114"/>
        <v>166</v>
      </c>
      <c r="O492" s="149">
        <f t="shared" si="115"/>
        <v>94</v>
      </c>
      <c r="P492" s="44"/>
    </row>
    <row r="493" spans="1:16" ht="18" customHeight="1" x14ac:dyDescent="0.15">
      <c r="A493" s="227"/>
      <c r="B493" s="201" t="s">
        <v>729</v>
      </c>
      <c r="C493" s="16" t="s">
        <v>145</v>
      </c>
      <c r="D493" s="150">
        <f>SUM(D471:D492)</f>
        <v>211</v>
      </c>
      <c r="E493" s="141">
        <f t="shared" ref="E493:O493" si="117">SUM(E471:E492)</f>
        <v>8</v>
      </c>
      <c r="F493" s="141">
        <f t="shared" si="117"/>
        <v>0</v>
      </c>
      <c r="G493" s="141">
        <f t="shared" si="117"/>
        <v>6</v>
      </c>
      <c r="H493" s="141">
        <f t="shared" si="117"/>
        <v>225</v>
      </c>
      <c r="I493" s="143">
        <f t="shared" si="117"/>
        <v>34316</v>
      </c>
      <c r="J493" s="141">
        <f t="shared" si="117"/>
        <v>402</v>
      </c>
      <c r="K493" s="144">
        <f t="shared" si="117"/>
        <v>34718</v>
      </c>
      <c r="L493" s="143">
        <f t="shared" si="117"/>
        <v>53555</v>
      </c>
      <c r="M493" s="141">
        <f t="shared" si="117"/>
        <v>995</v>
      </c>
      <c r="N493" s="144">
        <f t="shared" si="117"/>
        <v>54550</v>
      </c>
      <c r="O493" s="166">
        <f t="shared" si="117"/>
        <v>34943</v>
      </c>
      <c r="P493" s="156"/>
    </row>
    <row r="494" spans="1:16" ht="18" customHeight="1" x14ac:dyDescent="0.15">
      <c r="A494" s="225" t="s">
        <v>185</v>
      </c>
      <c r="B494" s="202" t="s">
        <v>117</v>
      </c>
      <c r="C494" s="18" t="s">
        <v>504</v>
      </c>
      <c r="D494" s="54">
        <v>3</v>
      </c>
      <c r="E494" s="40">
        <v>0</v>
      </c>
      <c r="F494" s="40">
        <v>0</v>
      </c>
      <c r="G494" s="40">
        <v>0</v>
      </c>
      <c r="H494" s="40">
        <f>+D494+E494+F494+G494</f>
        <v>3</v>
      </c>
      <c r="I494" s="38">
        <v>3564</v>
      </c>
      <c r="J494" s="40">
        <v>61</v>
      </c>
      <c r="K494" s="146">
        <f t="shared" ref="K494:K516" si="118">+I494+J494</f>
        <v>3625</v>
      </c>
      <c r="L494" s="38">
        <v>6600</v>
      </c>
      <c r="M494" s="40">
        <v>145</v>
      </c>
      <c r="N494" s="146">
        <f t="shared" ref="N494:N516" si="119">+L494+M494</f>
        <v>6745</v>
      </c>
      <c r="O494" s="147">
        <f t="shared" ref="O494:O516" si="120">+H494+K494</f>
        <v>3628</v>
      </c>
      <c r="P494" s="44"/>
    </row>
    <row r="495" spans="1:16" ht="18" customHeight="1" x14ac:dyDescent="0.15">
      <c r="A495" s="226"/>
      <c r="B495" s="181" t="s">
        <v>117</v>
      </c>
      <c r="C495" s="11" t="s">
        <v>505</v>
      </c>
      <c r="D495" s="44">
        <v>1</v>
      </c>
      <c r="E495" s="28">
        <v>0</v>
      </c>
      <c r="F495" s="28">
        <v>0</v>
      </c>
      <c r="G495" s="28">
        <v>0</v>
      </c>
      <c r="H495" s="28">
        <f t="shared" ref="H495:H516" si="121">+D495+E495+F495+G495</f>
        <v>1</v>
      </c>
      <c r="I495" s="33">
        <v>176</v>
      </c>
      <c r="J495" s="28">
        <v>3</v>
      </c>
      <c r="K495" s="112">
        <f t="shared" si="118"/>
        <v>179</v>
      </c>
      <c r="L495" s="33">
        <v>463</v>
      </c>
      <c r="M495" s="28">
        <v>15</v>
      </c>
      <c r="N495" s="112">
        <f t="shared" si="119"/>
        <v>478</v>
      </c>
      <c r="O495" s="130">
        <f t="shared" si="120"/>
        <v>180</v>
      </c>
      <c r="P495" s="44"/>
    </row>
    <row r="496" spans="1:16" ht="18" customHeight="1" x14ac:dyDescent="0.15">
      <c r="A496" s="226"/>
      <c r="B496" s="181" t="s">
        <v>117</v>
      </c>
      <c r="C496" s="11" t="s">
        <v>506</v>
      </c>
      <c r="D496" s="44">
        <v>3</v>
      </c>
      <c r="E496" s="28">
        <v>0</v>
      </c>
      <c r="F496" s="28">
        <v>0</v>
      </c>
      <c r="G496" s="28">
        <v>0</v>
      </c>
      <c r="H496" s="28">
        <f t="shared" si="121"/>
        <v>3</v>
      </c>
      <c r="I496" s="33">
        <v>1607</v>
      </c>
      <c r="J496" s="28">
        <v>16</v>
      </c>
      <c r="K496" s="112">
        <f t="shared" si="118"/>
        <v>1623</v>
      </c>
      <c r="L496" s="33">
        <v>2814</v>
      </c>
      <c r="M496" s="28">
        <v>29</v>
      </c>
      <c r="N496" s="112">
        <f t="shared" si="119"/>
        <v>2843</v>
      </c>
      <c r="O496" s="130">
        <f t="shared" si="120"/>
        <v>1626</v>
      </c>
      <c r="P496" s="44"/>
    </row>
    <row r="497" spans="1:16" ht="18" customHeight="1" x14ac:dyDescent="0.15">
      <c r="A497" s="226"/>
      <c r="B497" s="181" t="s">
        <v>117</v>
      </c>
      <c r="C497" s="11" t="s">
        <v>507</v>
      </c>
      <c r="D497" s="44">
        <v>3</v>
      </c>
      <c r="E497" s="28">
        <v>0</v>
      </c>
      <c r="F497" s="28">
        <v>0</v>
      </c>
      <c r="G497" s="28">
        <v>0</v>
      </c>
      <c r="H497" s="28">
        <f t="shared" si="121"/>
        <v>3</v>
      </c>
      <c r="I497" s="33">
        <v>1095</v>
      </c>
      <c r="J497" s="28">
        <v>12</v>
      </c>
      <c r="K497" s="112">
        <f t="shared" si="118"/>
        <v>1107</v>
      </c>
      <c r="L497" s="33">
        <v>2210</v>
      </c>
      <c r="M497" s="28">
        <v>46</v>
      </c>
      <c r="N497" s="112">
        <f t="shared" si="119"/>
        <v>2256</v>
      </c>
      <c r="O497" s="130">
        <f t="shared" si="120"/>
        <v>1110</v>
      </c>
      <c r="P497" s="44"/>
    </row>
    <row r="498" spans="1:16" ht="18" customHeight="1" x14ac:dyDescent="0.15">
      <c r="A498" s="226"/>
      <c r="B498" s="181" t="s">
        <v>117</v>
      </c>
      <c r="C498" s="11" t="s">
        <v>508</v>
      </c>
      <c r="D498" s="44">
        <v>6</v>
      </c>
      <c r="E498" s="28">
        <v>0</v>
      </c>
      <c r="F498" s="28">
        <v>0</v>
      </c>
      <c r="G498" s="28">
        <v>0</v>
      </c>
      <c r="H498" s="28">
        <f t="shared" si="121"/>
        <v>6</v>
      </c>
      <c r="I498" s="33">
        <v>4398</v>
      </c>
      <c r="J498" s="28">
        <v>32</v>
      </c>
      <c r="K498" s="112">
        <f t="shared" si="118"/>
        <v>4430</v>
      </c>
      <c r="L498" s="33">
        <v>7607</v>
      </c>
      <c r="M498" s="28">
        <v>134</v>
      </c>
      <c r="N498" s="112">
        <f t="shared" si="119"/>
        <v>7741</v>
      </c>
      <c r="O498" s="130">
        <f t="shared" si="120"/>
        <v>4436</v>
      </c>
      <c r="P498" s="44"/>
    </row>
    <row r="499" spans="1:16" ht="18" customHeight="1" x14ac:dyDescent="0.15">
      <c r="A499" s="226"/>
      <c r="B499" s="182" t="s">
        <v>117</v>
      </c>
      <c r="C499" s="12" t="s">
        <v>509</v>
      </c>
      <c r="D499" s="52">
        <v>12</v>
      </c>
      <c r="E499" s="29">
        <v>1</v>
      </c>
      <c r="F499" s="29">
        <v>0</v>
      </c>
      <c r="G499" s="29">
        <v>0</v>
      </c>
      <c r="H499" s="29">
        <f t="shared" si="121"/>
        <v>13</v>
      </c>
      <c r="I499" s="32">
        <v>6496</v>
      </c>
      <c r="J499" s="29">
        <v>104</v>
      </c>
      <c r="K499" s="136">
        <f t="shared" si="118"/>
        <v>6600</v>
      </c>
      <c r="L499" s="32">
        <v>11497</v>
      </c>
      <c r="M499" s="29">
        <v>156</v>
      </c>
      <c r="N499" s="136">
        <f t="shared" si="119"/>
        <v>11653</v>
      </c>
      <c r="O499" s="137">
        <f t="shared" si="120"/>
        <v>6613</v>
      </c>
      <c r="P499" s="44"/>
    </row>
    <row r="500" spans="1:16" ht="18" customHeight="1" x14ac:dyDescent="0.15">
      <c r="A500" s="226"/>
      <c r="B500" s="181" t="s">
        <v>117</v>
      </c>
      <c r="C500" s="11" t="s">
        <v>510</v>
      </c>
      <c r="D500" s="44">
        <v>1</v>
      </c>
      <c r="E500" s="28">
        <v>1</v>
      </c>
      <c r="F500" s="28">
        <v>0</v>
      </c>
      <c r="G500" s="28">
        <v>0</v>
      </c>
      <c r="H500" s="28">
        <f t="shared" si="121"/>
        <v>2</v>
      </c>
      <c r="I500" s="33">
        <v>246</v>
      </c>
      <c r="J500" s="28">
        <v>2</v>
      </c>
      <c r="K500" s="112">
        <f t="shared" si="118"/>
        <v>248</v>
      </c>
      <c r="L500" s="33">
        <v>464</v>
      </c>
      <c r="M500" s="28">
        <v>3</v>
      </c>
      <c r="N500" s="112">
        <f t="shared" si="119"/>
        <v>467</v>
      </c>
      <c r="O500" s="130">
        <f t="shared" si="120"/>
        <v>250</v>
      </c>
      <c r="P500" s="44"/>
    </row>
    <row r="501" spans="1:16" ht="18" customHeight="1" x14ac:dyDescent="0.15">
      <c r="A501" s="226"/>
      <c r="B501" s="181" t="s">
        <v>117</v>
      </c>
      <c r="C501" s="11" t="s">
        <v>711</v>
      </c>
      <c r="D501" s="44">
        <v>3</v>
      </c>
      <c r="E501" s="28">
        <v>0</v>
      </c>
      <c r="F501" s="28">
        <v>0</v>
      </c>
      <c r="G501" s="28">
        <v>0</v>
      </c>
      <c r="H501" s="28">
        <f t="shared" si="121"/>
        <v>3</v>
      </c>
      <c r="I501" s="33">
        <v>89</v>
      </c>
      <c r="J501" s="28">
        <v>0</v>
      </c>
      <c r="K501" s="112">
        <f t="shared" si="118"/>
        <v>89</v>
      </c>
      <c r="L501" s="33">
        <v>248</v>
      </c>
      <c r="M501" s="28">
        <v>0</v>
      </c>
      <c r="N501" s="112">
        <f t="shared" si="119"/>
        <v>248</v>
      </c>
      <c r="O501" s="130">
        <f t="shared" si="120"/>
        <v>92</v>
      </c>
      <c r="P501" s="44"/>
    </row>
    <row r="502" spans="1:16" ht="18" customHeight="1" x14ac:dyDescent="0.15">
      <c r="A502" s="226"/>
      <c r="B502" s="181" t="s">
        <v>117</v>
      </c>
      <c r="C502" s="11" t="s">
        <v>511</v>
      </c>
      <c r="D502" s="44">
        <v>4</v>
      </c>
      <c r="E502" s="28">
        <v>0</v>
      </c>
      <c r="F502" s="28">
        <v>0</v>
      </c>
      <c r="G502" s="28">
        <v>0</v>
      </c>
      <c r="H502" s="28">
        <f t="shared" si="121"/>
        <v>4</v>
      </c>
      <c r="I502" s="33">
        <v>516</v>
      </c>
      <c r="J502" s="28">
        <v>4</v>
      </c>
      <c r="K502" s="112">
        <f t="shared" si="118"/>
        <v>520</v>
      </c>
      <c r="L502" s="33">
        <v>1054</v>
      </c>
      <c r="M502" s="28">
        <v>10</v>
      </c>
      <c r="N502" s="112">
        <f t="shared" si="119"/>
        <v>1064</v>
      </c>
      <c r="O502" s="130">
        <f t="shared" si="120"/>
        <v>524</v>
      </c>
      <c r="P502" s="44"/>
    </row>
    <row r="503" spans="1:16" ht="18" customHeight="1" x14ac:dyDescent="0.15">
      <c r="A503" s="226"/>
      <c r="B503" s="181" t="s">
        <v>117</v>
      </c>
      <c r="C503" s="11" t="s">
        <v>23</v>
      </c>
      <c r="D503" s="44">
        <v>4</v>
      </c>
      <c r="E503" s="28">
        <v>2</v>
      </c>
      <c r="F503" s="28">
        <v>0</v>
      </c>
      <c r="G503" s="28">
        <v>0</v>
      </c>
      <c r="H503" s="28">
        <f t="shared" si="121"/>
        <v>6</v>
      </c>
      <c r="I503" s="33">
        <v>6625</v>
      </c>
      <c r="J503" s="28">
        <v>79</v>
      </c>
      <c r="K503" s="112">
        <f t="shared" si="118"/>
        <v>6704</v>
      </c>
      <c r="L503" s="33">
        <v>9978</v>
      </c>
      <c r="M503" s="28">
        <v>141</v>
      </c>
      <c r="N503" s="112">
        <f t="shared" si="119"/>
        <v>10119</v>
      </c>
      <c r="O503" s="130">
        <f t="shared" si="120"/>
        <v>6710</v>
      </c>
      <c r="P503" s="44"/>
    </row>
    <row r="504" spans="1:16" ht="18" customHeight="1" x14ac:dyDescent="0.15">
      <c r="A504" s="226"/>
      <c r="B504" s="182" t="s">
        <v>117</v>
      </c>
      <c r="C504" s="12" t="s">
        <v>512</v>
      </c>
      <c r="D504" s="52">
        <v>1</v>
      </c>
      <c r="E504" s="29">
        <v>0</v>
      </c>
      <c r="F504" s="29">
        <v>0</v>
      </c>
      <c r="G504" s="29">
        <v>0</v>
      </c>
      <c r="H504" s="29">
        <f t="shared" si="121"/>
        <v>1</v>
      </c>
      <c r="I504" s="32">
        <v>2172</v>
      </c>
      <c r="J504" s="29">
        <v>5</v>
      </c>
      <c r="K504" s="136">
        <f t="shared" si="118"/>
        <v>2177</v>
      </c>
      <c r="L504" s="32">
        <v>2725</v>
      </c>
      <c r="M504" s="29">
        <v>10</v>
      </c>
      <c r="N504" s="136">
        <f t="shared" si="119"/>
        <v>2735</v>
      </c>
      <c r="O504" s="137">
        <f t="shared" si="120"/>
        <v>2178</v>
      </c>
      <c r="P504" s="44"/>
    </row>
    <row r="505" spans="1:16" ht="18" customHeight="1" x14ac:dyDescent="0.15">
      <c r="A505" s="226"/>
      <c r="B505" s="181" t="s">
        <v>117</v>
      </c>
      <c r="C505" s="11" t="s">
        <v>513</v>
      </c>
      <c r="D505" s="44">
        <v>0</v>
      </c>
      <c r="E505" s="28">
        <v>0</v>
      </c>
      <c r="F505" s="28">
        <v>0</v>
      </c>
      <c r="G505" s="28">
        <v>0</v>
      </c>
      <c r="H505" s="28">
        <f t="shared" si="121"/>
        <v>0</v>
      </c>
      <c r="I505" s="33">
        <v>440</v>
      </c>
      <c r="J505" s="28">
        <v>0</v>
      </c>
      <c r="K505" s="112">
        <f t="shared" si="118"/>
        <v>440</v>
      </c>
      <c r="L505" s="33">
        <v>1613</v>
      </c>
      <c r="M505" s="28">
        <v>0</v>
      </c>
      <c r="N505" s="112">
        <f t="shared" si="119"/>
        <v>1613</v>
      </c>
      <c r="O505" s="130">
        <f t="shared" si="120"/>
        <v>440</v>
      </c>
      <c r="P505" s="44"/>
    </row>
    <row r="506" spans="1:16" ht="18" customHeight="1" x14ac:dyDescent="0.15">
      <c r="A506" s="226"/>
      <c r="B506" s="181" t="s">
        <v>117</v>
      </c>
      <c r="C506" s="11" t="s">
        <v>514</v>
      </c>
      <c r="D506" s="44">
        <v>0</v>
      </c>
      <c r="E506" s="28">
        <v>0</v>
      </c>
      <c r="F506" s="28">
        <v>0</v>
      </c>
      <c r="G506" s="28">
        <v>0</v>
      </c>
      <c r="H506" s="28">
        <f t="shared" si="121"/>
        <v>0</v>
      </c>
      <c r="I506" s="33">
        <v>2644</v>
      </c>
      <c r="J506" s="28">
        <v>49</v>
      </c>
      <c r="K506" s="112">
        <f t="shared" si="118"/>
        <v>2693</v>
      </c>
      <c r="L506" s="33">
        <v>4374</v>
      </c>
      <c r="M506" s="28">
        <v>113</v>
      </c>
      <c r="N506" s="112">
        <f t="shared" si="119"/>
        <v>4487</v>
      </c>
      <c r="O506" s="130">
        <f t="shared" si="120"/>
        <v>2693</v>
      </c>
      <c r="P506" s="44"/>
    </row>
    <row r="507" spans="1:16" ht="18" customHeight="1" x14ac:dyDescent="0.15">
      <c r="A507" s="226"/>
      <c r="B507" s="181" t="s">
        <v>117</v>
      </c>
      <c r="C507" s="11" t="s">
        <v>515</v>
      </c>
      <c r="D507" s="44">
        <v>0</v>
      </c>
      <c r="E507" s="28">
        <v>0</v>
      </c>
      <c r="F507" s="28">
        <v>0</v>
      </c>
      <c r="G507" s="28">
        <v>0</v>
      </c>
      <c r="H507" s="28">
        <f t="shared" si="121"/>
        <v>0</v>
      </c>
      <c r="I507" s="33">
        <v>1178</v>
      </c>
      <c r="J507" s="28">
        <v>18</v>
      </c>
      <c r="K507" s="112">
        <f t="shared" si="118"/>
        <v>1196</v>
      </c>
      <c r="L507" s="33">
        <v>1760</v>
      </c>
      <c r="M507" s="28">
        <v>28</v>
      </c>
      <c r="N507" s="112">
        <f t="shared" si="119"/>
        <v>1788</v>
      </c>
      <c r="O507" s="130">
        <f t="shared" si="120"/>
        <v>1196</v>
      </c>
      <c r="P507" s="44"/>
    </row>
    <row r="508" spans="1:16" ht="18" customHeight="1" x14ac:dyDescent="0.15">
      <c r="A508" s="226"/>
      <c r="B508" s="181" t="s">
        <v>117</v>
      </c>
      <c r="C508" s="11" t="s">
        <v>516</v>
      </c>
      <c r="D508" s="44">
        <v>8</v>
      </c>
      <c r="E508" s="28">
        <v>0</v>
      </c>
      <c r="F508" s="28">
        <v>0</v>
      </c>
      <c r="G508" s="28">
        <v>0</v>
      </c>
      <c r="H508" s="28">
        <f t="shared" si="121"/>
        <v>8</v>
      </c>
      <c r="I508" s="33">
        <v>478</v>
      </c>
      <c r="J508" s="28">
        <v>10</v>
      </c>
      <c r="K508" s="112">
        <f t="shared" si="118"/>
        <v>488</v>
      </c>
      <c r="L508" s="33">
        <v>703</v>
      </c>
      <c r="M508" s="28">
        <v>26</v>
      </c>
      <c r="N508" s="112">
        <f t="shared" si="119"/>
        <v>729</v>
      </c>
      <c r="O508" s="130">
        <f t="shared" si="120"/>
        <v>496</v>
      </c>
      <c r="P508" s="44"/>
    </row>
    <row r="509" spans="1:16" ht="18" customHeight="1" x14ac:dyDescent="0.15">
      <c r="A509" s="226"/>
      <c r="B509" s="182" t="s">
        <v>117</v>
      </c>
      <c r="C509" s="12" t="s">
        <v>517</v>
      </c>
      <c r="D509" s="52">
        <v>18</v>
      </c>
      <c r="E509" s="29">
        <v>0</v>
      </c>
      <c r="F509" s="29">
        <v>0</v>
      </c>
      <c r="G509" s="29">
        <v>0</v>
      </c>
      <c r="H509" s="29">
        <f t="shared" si="121"/>
        <v>18</v>
      </c>
      <c r="I509" s="32">
        <v>350</v>
      </c>
      <c r="J509" s="29">
        <v>0</v>
      </c>
      <c r="K509" s="136">
        <f t="shared" si="118"/>
        <v>350</v>
      </c>
      <c r="L509" s="32">
        <v>648</v>
      </c>
      <c r="M509" s="29">
        <v>0</v>
      </c>
      <c r="N509" s="136">
        <f t="shared" si="119"/>
        <v>648</v>
      </c>
      <c r="O509" s="137">
        <f t="shared" si="120"/>
        <v>368</v>
      </c>
      <c r="P509" s="44"/>
    </row>
    <row r="510" spans="1:16" ht="18" customHeight="1" x14ac:dyDescent="0.15">
      <c r="A510" s="226"/>
      <c r="B510" s="181" t="s">
        <v>117</v>
      </c>
      <c r="C510" s="11" t="s">
        <v>518</v>
      </c>
      <c r="D510" s="44">
        <v>9</v>
      </c>
      <c r="E510" s="28">
        <v>1</v>
      </c>
      <c r="F510" s="28">
        <v>0</v>
      </c>
      <c r="G510" s="28">
        <v>0</v>
      </c>
      <c r="H510" s="28">
        <f t="shared" si="121"/>
        <v>10</v>
      </c>
      <c r="I510" s="33">
        <v>692</v>
      </c>
      <c r="J510" s="28">
        <v>0</v>
      </c>
      <c r="K510" s="112">
        <f t="shared" si="118"/>
        <v>692</v>
      </c>
      <c r="L510" s="33">
        <v>963</v>
      </c>
      <c r="M510" s="28">
        <v>0</v>
      </c>
      <c r="N510" s="112">
        <f t="shared" si="119"/>
        <v>963</v>
      </c>
      <c r="O510" s="130">
        <f t="shared" si="120"/>
        <v>702</v>
      </c>
      <c r="P510" s="44"/>
    </row>
    <row r="511" spans="1:16" ht="18" customHeight="1" x14ac:dyDescent="0.15">
      <c r="A511" s="226"/>
      <c r="B511" s="181" t="s">
        <v>117</v>
      </c>
      <c r="C511" s="11" t="s">
        <v>519</v>
      </c>
      <c r="D511" s="44">
        <v>10</v>
      </c>
      <c r="E511" s="28">
        <v>2</v>
      </c>
      <c r="F511" s="28">
        <v>0</v>
      </c>
      <c r="G511" s="28">
        <v>1</v>
      </c>
      <c r="H511" s="28">
        <f t="shared" si="121"/>
        <v>13</v>
      </c>
      <c r="I511" s="33">
        <v>685</v>
      </c>
      <c r="J511" s="28">
        <v>3</v>
      </c>
      <c r="K511" s="112">
        <f t="shared" si="118"/>
        <v>688</v>
      </c>
      <c r="L511" s="33">
        <v>1020</v>
      </c>
      <c r="M511" s="28">
        <v>3</v>
      </c>
      <c r="N511" s="112">
        <f t="shared" si="119"/>
        <v>1023</v>
      </c>
      <c r="O511" s="130">
        <f t="shared" si="120"/>
        <v>701</v>
      </c>
      <c r="P511" s="44"/>
    </row>
    <row r="512" spans="1:16" ht="18" customHeight="1" x14ac:dyDescent="0.15">
      <c r="A512" s="226"/>
      <c r="B512" s="181" t="s">
        <v>117</v>
      </c>
      <c r="C512" s="11" t="s">
        <v>520</v>
      </c>
      <c r="D512" s="44">
        <v>14</v>
      </c>
      <c r="E512" s="28">
        <v>1</v>
      </c>
      <c r="F512" s="28">
        <v>0</v>
      </c>
      <c r="G512" s="28">
        <v>0</v>
      </c>
      <c r="H512" s="28">
        <f t="shared" si="121"/>
        <v>15</v>
      </c>
      <c r="I512" s="33">
        <v>474</v>
      </c>
      <c r="J512" s="28">
        <v>9</v>
      </c>
      <c r="K512" s="112">
        <f t="shared" si="118"/>
        <v>483</v>
      </c>
      <c r="L512" s="33">
        <v>631</v>
      </c>
      <c r="M512" s="28">
        <v>16</v>
      </c>
      <c r="N512" s="112">
        <f t="shared" si="119"/>
        <v>647</v>
      </c>
      <c r="O512" s="130">
        <f t="shared" si="120"/>
        <v>498</v>
      </c>
      <c r="P512" s="44"/>
    </row>
    <row r="513" spans="1:16" ht="18" customHeight="1" x14ac:dyDescent="0.15">
      <c r="A513" s="226"/>
      <c r="B513" s="181" t="s">
        <v>117</v>
      </c>
      <c r="C513" s="11" t="s">
        <v>521</v>
      </c>
      <c r="D513" s="44">
        <v>5</v>
      </c>
      <c r="E513" s="28">
        <v>0</v>
      </c>
      <c r="F513" s="28">
        <v>0</v>
      </c>
      <c r="G513" s="28">
        <v>0</v>
      </c>
      <c r="H513" s="112">
        <f t="shared" si="121"/>
        <v>5</v>
      </c>
      <c r="I513" s="33">
        <v>259</v>
      </c>
      <c r="J513" s="28">
        <v>1</v>
      </c>
      <c r="K513" s="112">
        <f t="shared" si="118"/>
        <v>260</v>
      </c>
      <c r="L513" s="33">
        <v>359</v>
      </c>
      <c r="M513" s="28">
        <v>5</v>
      </c>
      <c r="N513" s="112">
        <f t="shared" si="119"/>
        <v>364</v>
      </c>
      <c r="O513" s="130">
        <f t="shared" si="120"/>
        <v>265</v>
      </c>
      <c r="P513" s="44"/>
    </row>
    <row r="514" spans="1:16" ht="18" customHeight="1" x14ac:dyDescent="0.15">
      <c r="A514" s="226"/>
      <c r="B514" s="182" t="s">
        <v>117</v>
      </c>
      <c r="C514" s="12" t="s">
        <v>522</v>
      </c>
      <c r="D514" s="52">
        <v>13</v>
      </c>
      <c r="E514" s="29">
        <v>3</v>
      </c>
      <c r="F514" s="29">
        <v>0</v>
      </c>
      <c r="G514" s="29">
        <v>1</v>
      </c>
      <c r="H514" s="29">
        <f t="shared" si="121"/>
        <v>17</v>
      </c>
      <c r="I514" s="32">
        <v>378</v>
      </c>
      <c r="J514" s="29">
        <v>0</v>
      </c>
      <c r="K514" s="136">
        <f t="shared" si="118"/>
        <v>378</v>
      </c>
      <c r="L514" s="32">
        <v>531</v>
      </c>
      <c r="M514" s="29">
        <v>0</v>
      </c>
      <c r="N514" s="136">
        <f t="shared" si="119"/>
        <v>531</v>
      </c>
      <c r="O514" s="137">
        <f t="shared" si="120"/>
        <v>395</v>
      </c>
      <c r="P514" s="44"/>
    </row>
    <row r="515" spans="1:16" ht="18" customHeight="1" x14ac:dyDescent="0.15">
      <c r="A515" s="226"/>
      <c r="B515" s="181" t="s">
        <v>117</v>
      </c>
      <c r="C515" s="11" t="s">
        <v>523</v>
      </c>
      <c r="D515" s="44">
        <v>1</v>
      </c>
      <c r="E515" s="28">
        <v>0</v>
      </c>
      <c r="F515" s="28">
        <v>0</v>
      </c>
      <c r="G515" s="28">
        <v>0</v>
      </c>
      <c r="H515" s="28">
        <f t="shared" si="121"/>
        <v>1</v>
      </c>
      <c r="I515" s="33">
        <v>28</v>
      </c>
      <c r="J515" s="28">
        <v>0</v>
      </c>
      <c r="K515" s="112">
        <f t="shared" si="118"/>
        <v>28</v>
      </c>
      <c r="L515" s="33">
        <v>79</v>
      </c>
      <c r="M515" s="28">
        <v>21</v>
      </c>
      <c r="N515" s="112">
        <f t="shared" si="119"/>
        <v>100</v>
      </c>
      <c r="O515" s="130">
        <f t="shared" si="120"/>
        <v>29</v>
      </c>
      <c r="P515" s="44"/>
    </row>
    <row r="516" spans="1:16" ht="18" customHeight="1" x14ac:dyDescent="0.15">
      <c r="A516" s="226"/>
      <c r="B516" s="181"/>
      <c r="C516" s="11" t="s">
        <v>524</v>
      </c>
      <c r="D516" s="44">
        <v>0</v>
      </c>
      <c r="E516" s="28">
        <v>0</v>
      </c>
      <c r="F516" s="28">
        <v>0</v>
      </c>
      <c r="G516" s="28">
        <v>0</v>
      </c>
      <c r="H516" s="28">
        <f t="shared" si="121"/>
        <v>0</v>
      </c>
      <c r="I516" s="33">
        <v>0</v>
      </c>
      <c r="J516" s="28">
        <v>0</v>
      </c>
      <c r="K516" s="112">
        <f t="shared" si="118"/>
        <v>0</v>
      </c>
      <c r="L516" s="33">
        <v>0</v>
      </c>
      <c r="M516" s="28">
        <v>0</v>
      </c>
      <c r="N516" s="112">
        <f t="shared" si="119"/>
        <v>0</v>
      </c>
      <c r="O516" s="130">
        <f t="shared" si="120"/>
        <v>0</v>
      </c>
      <c r="P516" s="44"/>
    </row>
    <row r="517" spans="1:16" ht="18" customHeight="1" x14ac:dyDescent="0.15">
      <c r="A517" s="227"/>
      <c r="B517" s="201" t="s">
        <v>729</v>
      </c>
      <c r="C517" s="16" t="s">
        <v>145</v>
      </c>
      <c r="D517" s="150">
        <f>SUM(D494:D516)</f>
        <v>119</v>
      </c>
      <c r="E517" s="141">
        <f t="shared" ref="E517:O517" si="122">SUM(E494:E516)</f>
        <v>11</v>
      </c>
      <c r="F517" s="141">
        <f t="shared" si="122"/>
        <v>0</v>
      </c>
      <c r="G517" s="141">
        <f t="shared" si="122"/>
        <v>2</v>
      </c>
      <c r="H517" s="141">
        <f t="shared" si="122"/>
        <v>132</v>
      </c>
      <c r="I517" s="143">
        <f t="shared" si="122"/>
        <v>34590</v>
      </c>
      <c r="J517" s="141">
        <f t="shared" si="122"/>
        <v>408</v>
      </c>
      <c r="K517" s="144">
        <f t="shared" si="122"/>
        <v>34998</v>
      </c>
      <c r="L517" s="143">
        <f t="shared" si="122"/>
        <v>58341</v>
      </c>
      <c r="M517" s="141">
        <f t="shared" si="122"/>
        <v>901</v>
      </c>
      <c r="N517" s="144">
        <f t="shared" si="122"/>
        <v>59242</v>
      </c>
      <c r="O517" s="166">
        <f t="shared" si="122"/>
        <v>35130</v>
      </c>
      <c r="P517" s="156"/>
    </row>
    <row r="518" spans="1:16" ht="18" customHeight="1" x14ac:dyDescent="0.15">
      <c r="A518" s="93" t="s">
        <v>145</v>
      </c>
      <c r="B518" s="94"/>
      <c r="C518" s="9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</row>
    <row r="519" spans="1:16" ht="18" customHeight="1" x14ac:dyDescent="0.15">
      <c r="A519" s="93" t="s">
        <v>145</v>
      </c>
      <c r="B519" s="94"/>
      <c r="C519" s="9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</row>
    <row r="520" spans="1:16" ht="18" customHeight="1" x14ac:dyDescent="0.15">
      <c r="A520" s="93" t="s">
        <v>145</v>
      </c>
      <c r="B520" s="94"/>
      <c r="C520" s="9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</row>
    <row r="521" spans="1:16" ht="18" customHeight="1" x14ac:dyDescent="0.15">
      <c r="A521" s="93" t="s">
        <v>145</v>
      </c>
      <c r="B521" s="94"/>
      <c r="C521" s="9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</row>
    <row r="522" spans="1:16" ht="18" customHeight="1" x14ac:dyDescent="0.15">
      <c r="A522" s="93" t="s">
        <v>145</v>
      </c>
      <c r="B522" s="94"/>
      <c r="C522" s="9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</row>
    <row r="523" spans="1:16" ht="18" customHeight="1" x14ac:dyDescent="0.15">
      <c r="A523" s="93" t="s">
        <v>145</v>
      </c>
      <c r="B523" s="94"/>
      <c r="C523" s="9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</row>
    <row r="524" spans="1:16" ht="18" customHeight="1" x14ac:dyDescent="0.2">
      <c r="A524" s="93" t="s">
        <v>145</v>
      </c>
      <c r="B524" s="94"/>
      <c r="C524" s="94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1:16" ht="9" customHeight="1" x14ac:dyDescent="0.2">
      <c r="A525" s="105" t="s">
        <v>145</v>
      </c>
      <c r="B525" s="105"/>
      <c r="C525" s="105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77"/>
    </row>
    <row r="526" spans="1:16" ht="31.5" customHeight="1" x14ac:dyDescent="0.15">
      <c r="A526" s="213" t="s">
        <v>5</v>
      </c>
      <c r="B526" s="214"/>
      <c r="C526" s="215"/>
      <c r="D526" s="210" t="s">
        <v>201</v>
      </c>
      <c r="E526" s="211"/>
      <c r="F526" s="211"/>
      <c r="G526" s="211"/>
      <c r="H526" s="212"/>
      <c r="I526" s="219" t="s">
        <v>202</v>
      </c>
      <c r="J526" s="220"/>
      <c r="K526" s="221"/>
      <c r="L526" s="219" t="s">
        <v>203</v>
      </c>
      <c r="M526" s="220"/>
      <c r="N526" s="221"/>
      <c r="O526" s="58" t="s">
        <v>204</v>
      </c>
      <c r="P526" s="81"/>
    </row>
    <row r="527" spans="1:16" ht="32.25" customHeight="1" x14ac:dyDescent="0.15">
      <c r="A527" s="216"/>
      <c r="B527" s="217"/>
      <c r="C527" s="218"/>
      <c r="D527" s="59" t="s">
        <v>205</v>
      </c>
      <c r="E527" s="7" t="s">
        <v>728</v>
      </c>
      <c r="F527" s="7" t="s">
        <v>727</v>
      </c>
      <c r="G527" s="60" t="s">
        <v>207</v>
      </c>
      <c r="H527" s="61" t="s">
        <v>208</v>
      </c>
      <c r="I527" s="62" t="s">
        <v>205</v>
      </c>
      <c r="J527" s="60" t="s">
        <v>206</v>
      </c>
      <c r="K527" s="63" t="s">
        <v>208</v>
      </c>
      <c r="L527" s="62" t="s">
        <v>205</v>
      </c>
      <c r="M527" s="60" t="s">
        <v>206</v>
      </c>
      <c r="N527" s="63" t="s">
        <v>208</v>
      </c>
      <c r="O527" s="64" t="s">
        <v>208</v>
      </c>
      <c r="P527" s="82"/>
    </row>
    <row r="528" spans="1:16" ht="18" customHeight="1" x14ac:dyDescent="0.15">
      <c r="A528" s="225" t="s">
        <v>186</v>
      </c>
      <c r="B528" s="186" t="s">
        <v>117</v>
      </c>
      <c r="C528" s="11" t="s">
        <v>712</v>
      </c>
      <c r="D528" s="44">
        <v>103</v>
      </c>
      <c r="E528" s="28">
        <v>10</v>
      </c>
      <c r="F528" s="28">
        <v>0</v>
      </c>
      <c r="G528" s="28">
        <v>2</v>
      </c>
      <c r="H528" s="28">
        <f>+D528+E528+F528+G528</f>
        <v>115</v>
      </c>
      <c r="I528" s="33">
        <v>5769</v>
      </c>
      <c r="J528" s="28">
        <v>75</v>
      </c>
      <c r="K528" s="112">
        <f t="shared" ref="K528:K539" si="123">+I528+J528</f>
        <v>5844</v>
      </c>
      <c r="L528" s="33">
        <v>9308</v>
      </c>
      <c r="M528" s="28">
        <v>221</v>
      </c>
      <c r="N528" s="112">
        <f t="shared" ref="N528:N539" si="124">+L528+M528</f>
        <v>9529</v>
      </c>
      <c r="O528" s="130">
        <f t="shared" ref="O528:O539" si="125">+H528+K528</f>
        <v>5959</v>
      </c>
      <c r="P528" s="44"/>
    </row>
    <row r="529" spans="1:16" ht="18" customHeight="1" x14ac:dyDescent="0.15">
      <c r="A529" s="228"/>
      <c r="B529" s="181" t="s">
        <v>117</v>
      </c>
      <c r="C529" s="11" t="s">
        <v>525</v>
      </c>
      <c r="D529" s="44">
        <v>48</v>
      </c>
      <c r="E529" s="28">
        <v>2</v>
      </c>
      <c r="F529" s="28">
        <v>0</v>
      </c>
      <c r="G529" s="28">
        <v>0</v>
      </c>
      <c r="H529" s="28">
        <f t="shared" ref="H529:H539" si="126">+D529+E529+F529+G529</f>
        <v>50</v>
      </c>
      <c r="I529" s="33">
        <v>3544</v>
      </c>
      <c r="J529" s="28">
        <v>85</v>
      </c>
      <c r="K529" s="112">
        <f t="shared" si="123"/>
        <v>3629</v>
      </c>
      <c r="L529" s="33">
        <v>6607</v>
      </c>
      <c r="M529" s="28">
        <v>207</v>
      </c>
      <c r="N529" s="112">
        <f t="shared" si="124"/>
        <v>6814</v>
      </c>
      <c r="O529" s="130">
        <f t="shared" si="125"/>
        <v>3679</v>
      </c>
      <c r="P529" s="44"/>
    </row>
    <row r="530" spans="1:16" ht="18" customHeight="1" x14ac:dyDescent="0.15">
      <c r="A530" s="228"/>
      <c r="B530" s="181" t="s">
        <v>117</v>
      </c>
      <c r="C530" s="11" t="s">
        <v>526</v>
      </c>
      <c r="D530" s="44">
        <v>12</v>
      </c>
      <c r="E530" s="28">
        <v>3</v>
      </c>
      <c r="F530" s="28">
        <v>0</v>
      </c>
      <c r="G530" s="28">
        <v>0</v>
      </c>
      <c r="H530" s="28">
        <f t="shared" si="126"/>
        <v>15</v>
      </c>
      <c r="I530" s="33">
        <v>18</v>
      </c>
      <c r="J530" s="28">
        <v>5</v>
      </c>
      <c r="K530" s="112">
        <f t="shared" si="123"/>
        <v>23</v>
      </c>
      <c r="L530" s="33">
        <v>35</v>
      </c>
      <c r="M530" s="28">
        <v>10</v>
      </c>
      <c r="N530" s="112">
        <f t="shared" si="124"/>
        <v>45</v>
      </c>
      <c r="O530" s="130">
        <f t="shared" si="125"/>
        <v>38</v>
      </c>
      <c r="P530" s="44"/>
    </row>
    <row r="531" spans="1:16" ht="18" customHeight="1" x14ac:dyDescent="0.15">
      <c r="A531" s="228"/>
      <c r="B531" s="181" t="s">
        <v>117</v>
      </c>
      <c r="C531" s="11" t="s">
        <v>527</v>
      </c>
      <c r="D531" s="44">
        <v>237</v>
      </c>
      <c r="E531" s="28">
        <v>36</v>
      </c>
      <c r="F531" s="28">
        <v>0</v>
      </c>
      <c r="G531" s="28">
        <v>8</v>
      </c>
      <c r="H531" s="28">
        <f t="shared" si="126"/>
        <v>281</v>
      </c>
      <c r="I531" s="33">
        <v>7605</v>
      </c>
      <c r="J531" s="28">
        <v>53</v>
      </c>
      <c r="K531" s="112">
        <f t="shared" si="123"/>
        <v>7658</v>
      </c>
      <c r="L531" s="33">
        <v>11022</v>
      </c>
      <c r="M531" s="28">
        <v>57</v>
      </c>
      <c r="N531" s="112">
        <f t="shared" si="124"/>
        <v>11079</v>
      </c>
      <c r="O531" s="130">
        <f t="shared" si="125"/>
        <v>7939</v>
      </c>
      <c r="P531" s="44"/>
    </row>
    <row r="532" spans="1:16" ht="18" customHeight="1" x14ac:dyDescent="0.15">
      <c r="A532" s="228"/>
      <c r="B532" s="181" t="s">
        <v>117</v>
      </c>
      <c r="C532" s="11" t="s">
        <v>528</v>
      </c>
      <c r="D532" s="44">
        <v>26</v>
      </c>
      <c r="E532" s="28">
        <v>4</v>
      </c>
      <c r="F532" s="28">
        <v>0</v>
      </c>
      <c r="G532" s="28">
        <v>1</v>
      </c>
      <c r="H532" s="28">
        <f t="shared" si="126"/>
        <v>31</v>
      </c>
      <c r="I532" s="33">
        <v>31</v>
      </c>
      <c r="J532" s="28">
        <v>0</v>
      </c>
      <c r="K532" s="112">
        <f t="shared" si="123"/>
        <v>31</v>
      </c>
      <c r="L532" s="33">
        <v>40</v>
      </c>
      <c r="M532" s="28">
        <v>0</v>
      </c>
      <c r="N532" s="112">
        <f t="shared" si="124"/>
        <v>40</v>
      </c>
      <c r="O532" s="130">
        <f t="shared" si="125"/>
        <v>62</v>
      </c>
      <c r="P532" s="44"/>
    </row>
    <row r="533" spans="1:16" ht="18" customHeight="1" x14ac:dyDescent="0.15">
      <c r="A533" s="228"/>
      <c r="B533" s="182" t="s">
        <v>117</v>
      </c>
      <c r="C533" s="12" t="s">
        <v>529</v>
      </c>
      <c r="D533" s="52">
        <v>41</v>
      </c>
      <c r="E533" s="29">
        <v>6</v>
      </c>
      <c r="F533" s="29">
        <v>0</v>
      </c>
      <c r="G533" s="29">
        <v>0</v>
      </c>
      <c r="H533" s="29">
        <f t="shared" si="126"/>
        <v>47</v>
      </c>
      <c r="I533" s="32">
        <v>2121</v>
      </c>
      <c r="J533" s="29">
        <v>14</v>
      </c>
      <c r="K533" s="136">
        <f t="shared" si="123"/>
        <v>2135</v>
      </c>
      <c r="L533" s="32">
        <v>3350</v>
      </c>
      <c r="M533" s="29">
        <v>35</v>
      </c>
      <c r="N533" s="136">
        <f t="shared" si="124"/>
        <v>3385</v>
      </c>
      <c r="O533" s="137">
        <f t="shared" si="125"/>
        <v>2182</v>
      </c>
      <c r="P533" s="44"/>
    </row>
    <row r="534" spans="1:16" ht="18" customHeight="1" x14ac:dyDescent="0.15">
      <c r="A534" s="228"/>
      <c r="B534" s="181" t="s">
        <v>117</v>
      </c>
      <c r="C534" s="11" t="s">
        <v>530</v>
      </c>
      <c r="D534" s="44">
        <v>61</v>
      </c>
      <c r="E534" s="28">
        <v>13</v>
      </c>
      <c r="F534" s="28">
        <v>0</v>
      </c>
      <c r="G534" s="28">
        <v>3</v>
      </c>
      <c r="H534" s="28">
        <f t="shared" si="126"/>
        <v>77</v>
      </c>
      <c r="I534" s="33">
        <v>1894</v>
      </c>
      <c r="J534" s="28">
        <v>3</v>
      </c>
      <c r="K534" s="112">
        <f t="shared" si="123"/>
        <v>1897</v>
      </c>
      <c r="L534" s="33">
        <v>2704</v>
      </c>
      <c r="M534" s="28">
        <v>10</v>
      </c>
      <c r="N534" s="112">
        <f t="shared" si="124"/>
        <v>2714</v>
      </c>
      <c r="O534" s="130">
        <f t="shared" si="125"/>
        <v>1974</v>
      </c>
      <c r="P534" s="44"/>
    </row>
    <row r="535" spans="1:16" ht="18" customHeight="1" x14ac:dyDescent="0.15">
      <c r="A535" s="228"/>
      <c r="B535" s="181" t="s">
        <v>117</v>
      </c>
      <c r="C535" s="11" t="s">
        <v>531</v>
      </c>
      <c r="D535" s="44">
        <v>95</v>
      </c>
      <c r="E535" s="28">
        <v>7</v>
      </c>
      <c r="F535" s="28">
        <v>0</v>
      </c>
      <c r="G535" s="28">
        <v>1</v>
      </c>
      <c r="H535" s="28">
        <f t="shared" si="126"/>
        <v>103</v>
      </c>
      <c r="I535" s="33">
        <v>1614</v>
      </c>
      <c r="J535" s="28">
        <v>7</v>
      </c>
      <c r="K535" s="112">
        <f t="shared" si="123"/>
        <v>1621</v>
      </c>
      <c r="L535" s="33">
        <v>3116</v>
      </c>
      <c r="M535" s="28">
        <v>59</v>
      </c>
      <c r="N535" s="112">
        <f t="shared" si="124"/>
        <v>3175</v>
      </c>
      <c r="O535" s="130">
        <f t="shared" si="125"/>
        <v>1724</v>
      </c>
      <c r="P535" s="44"/>
    </row>
    <row r="536" spans="1:16" ht="18" customHeight="1" x14ac:dyDescent="0.15">
      <c r="A536" s="228"/>
      <c r="B536" s="181" t="s">
        <v>117</v>
      </c>
      <c r="C536" s="11" t="s">
        <v>532</v>
      </c>
      <c r="D536" s="44">
        <v>66</v>
      </c>
      <c r="E536" s="28">
        <v>7</v>
      </c>
      <c r="F536" s="28">
        <v>0</v>
      </c>
      <c r="G536" s="28">
        <v>0</v>
      </c>
      <c r="H536" s="28">
        <f t="shared" si="126"/>
        <v>73</v>
      </c>
      <c r="I536" s="33">
        <v>742</v>
      </c>
      <c r="J536" s="28">
        <v>2</v>
      </c>
      <c r="K536" s="112">
        <f t="shared" si="123"/>
        <v>744</v>
      </c>
      <c r="L536" s="33">
        <v>997</v>
      </c>
      <c r="M536" s="28">
        <v>3</v>
      </c>
      <c r="N536" s="112">
        <f t="shared" si="124"/>
        <v>1000</v>
      </c>
      <c r="O536" s="130">
        <f t="shared" si="125"/>
        <v>817</v>
      </c>
      <c r="P536" s="44"/>
    </row>
    <row r="537" spans="1:16" ht="18" customHeight="1" x14ac:dyDescent="0.15">
      <c r="A537" s="228"/>
      <c r="B537" s="183" t="s">
        <v>117</v>
      </c>
      <c r="C537" s="13" t="s">
        <v>533</v>
      </c>
      <c r="D537" s="53">
        <v>194</v>
      </c>
      <c r="E537" s="30">
        <v>16</v>
      </c>
      <c r="F537" s="30">
        <v>0</v>
      </c>
      <c r="G537" s="30">
        <v>3</v>
      </c>
      <c r="H537" s="30">
        <f t="shared" si="126"/>
        <v>213</v>
      </c>
      <c r="I537" s="31">
        <v>904</v>
      </c>
      <c r="J537" s="30">
        <v>1</v>
      </c>
      <c r="K537" s="138">
        <f t="shared" si="123"/>
        <v>905</v>
      </c>
      <c r="L537" s="31">
        <v>1381</v>
      </c>
      <c r="M537" s="30">
        <v>4</v>
      </c>
      <c r="N537" s="138">
        <f t="shared" si="124"/>
        <v>1385</v>
      </c>
      <c r="O537" s="139">
        <f t="shared" si="125"/>
        <v>1118</v>
      </c>
      <c r="P537" s="44"/>
    </row>
    <row r="538" spans="1:16" ht="18" customHeight="1" x14ac:dyDescent="0.15">
      <c r="A538" s="228"/>
      <c r="B538" s="181" t="s">
        <v>117</v>
      </c>
      <c r="C538" s="11" t="s">
        <v>534</v>
      </c>
      <c r="D538" s="44">
        <v>23</v>
      </c>
      <c r="E538" s="28">
        <v>1</v>
      </c>
      <c r="F538" s="28">
        <v>0</v>
      </c>
      <c r="G538" s="28">
        <v>0</v>
      </c>
      <c r="H538" s="28">
        <f t="shared" si="126"/>
        <v>24</v>
      </c>
      <c r="I538" s="33">
        <v>1471</v>
      </c>
      <c r="J538" s="28">
        <v>0</v>
      </c>
      <c r="K538" s="112">
        <f t="shared" si="123"/>
        <v>1471</v>
      </c>
      <c r="L538" s="33">
        <v>1931</v>
      </c>
      <c r="M538" s="28">
        <v>0</v>
      </c>
      <c r="N538" s="112">
        <f t="shared" si="124"/>
        <v>1931</v>
      </c>
      <c r="O538" s="130">
        <f t="shared" si="125"/>
        <v>1495</v>
      </c>
      <c r="P538" s="44"/>
    </row>
    <row r="539" spans="1:16" ht="18" customHeight="1" x14ac:dyDescent="0.15">
      <c r="A539" s="228"/>
      <c r="B539" s="181" t="s">
        <v>117</v>
      </c>
      <c r="C539" s="11" t="s">
        <v>535</v>
      </c>
      <c r="D539" s="44">
        <v>4</v>
      </c>
      <c r="E539" s="28">
        <v>0</v>
      </c>
      <c r="F539" s="28">
        <v>0</v>
      </c>
      <c r="G539" s="28">
        <v>0</v>
      </c>
      <c r="H539" s="28">
        <f t="shared" si="126"/>
        <v>4</v>
      </c>
      <c r="I539" s="33">
        <v>87</v>
      </c>
      <c r="J539" s="28">
        <v>0</v>
      </c>
      <c r="K539" s="112">
        <f t="shared" si="123"/>
        <v>87</v>
      </c>
      <c r="L539" s="33">
        <v>552</v>
      </c>
      <c r="M539" s="28">
        <v>0</v>
      </c>
      <c r="N539" s="112">
        <f t="shared" si="124"/>
        <v>552</v>
      </c>
      <c r="O539" s="130">
        <f t="shared" si="125"/>
        <v>91</v>
      </c>
      <c r="P539" s="44"/>
    </row>
    <row r="540" spans="1:16" ht="18" customHeight="1" x14ac:dyDescent="0.15">
      <c r="A540" s="229"/>
      <c r="B540" s="201" t="s">
        <v>729</v>
      </c>
      <c r="C540" s="16" t="s">
        <v>145</v>
      </c>
      <c r="D540" s="142">
        <f>SUM(D528:D539)</f>
        <v>910</v>
      </c>
      <c r="E540" s="141">
        <f t="shared" ref="E540:O540" si="127">SUM(E528:E539)</f>
        <v>105</v>
      </c>
      <c r="F540" s="141">
        <f t="shared" si="127"/>
        <v>0</v>
      </c>
      <c r="G540" s="141">
        <f t="shared" si="127"/>
        <v>18</v>
      </c>
      <c r="H540" s="141">
        <f t="shared" si="127"/>
        <v>1033</v>
      </c>
      <c r="I540" s="143">
        <f t="shared" si="127"/>
        <v>25800</v>
      </c>
      <c r="J540" s="141">
        <f t="shared" si="127"/>
        <v>245</v>
      </c>
      <c r="K540" s="144">
        <f t="shared" si="127"/>
        <v>26045</v>
      </c>
      <c r="L540" s="143">
        <f t="shared" si="127"/>
        <v>41043</v>
      </c>
      <c r="M540" s="141">
        <f t="shared" si="127"/>
        <v>606</v>
      </c>
      <c r="N540" s="144">
        <f t="shared" si="127"/>
        <v>41649</v>
      </c>
      <c r="O540" s="145">
        <f t="shared" si="127"/>
        <v>27078</v>
      </c>
      <c r="P540" s="130"/>
    </row>
    <row r="541" spans="1:16" ht="18" customHeight="1" x14ac:dyDescent="0.15">
      <c r="A541" s="225" t="s">
        <v>32</v>
      </c>
      <c r="B541" s="202" t="s">
        <v>117</v>
      </c>
      <c r="C541" s="18" t="s">
        <v>536</v>
      </c>
      <c r="D541" s="54">
        <v>20</v>
      </c>
      <c r="E541" s="40">
        <v>0</v>
      </c>
      <c r="F541" s="40">
        <v>0</v>
      </c>
      <c r="G541" s="40">
        <v>0</v>
      </c>
      <c r="H541" s="40">
        <f>+D541+E541+F541+G541</f>
        <v>20</v>
      </c>
      <c r="I541" s="38">
        <v>2415</v>
      </c>
      <c r="J541" s="40">
        <v>10</v>
      </c>
      <c r="K541" s="146">
        <f t="shared" ref="K541:K552" si="128">+I541+J541</f>
        <v>2425</v>
      </c>
      <c r="L541" s="38">
        <v>4053</v>
      </c>
      <c r="M541" s="40">
        <v>36</v>
      </c>
      <c r="N541" s="146">
        <f t="shared" ref="N541:N552" si="129">+L541+M541</f>
        <v>4089</v>
      </c>
      <c r="O541" s="147">
        <f t="shared" ref="O541:O552" si="130">+H541+K541</f>
        <v>2445</v>
      </c>
      <c r="P541" s="44"/>
    </row>
    <row r="542" spans="1:16" ht="18" customHeight="1" x14ac:dyDescent="0.15">
      <c r="A542" s="226"/>
      <c r="B542" s="186" t="s">
        <v>117</v>
      </c>
      <c r="C542" s="11" t="s">
        <v>537</v>
      </c>
      <c r="D542" s="44">
        <v>14</v>
      </c>
      <c r="E542" s="28">
        <v>2</v>
      </c>
      <c r="F542" s="28">
        <v>0</v>
      </c>
      <c r="G542" s="28">
        <v>0</v>
      </c>
      <c r="H542" s="28">
        <f t="shared" ref="H542:H552" si="131">+D542+E542+F542+G542</f>
        <v>16</v>
      </c>
      <c r="I542" s="33">
        <v>2556</v>
      </c>
      <c r="J542" s="28">
        <v>70</v>
      </c>
      <c r="K542" s="112">
        <f t="shared" si="128"/>
        <v>2626</v>
      </c>
      <c r="L542" s="33">
        <v>5670</v>
      </c>
      <c r="M542" s="28">
        <v>70</v>
      </c>
      <c r="N542" s="112">
        <f t="shared" si="129"/>
        <v>5740</v>
      </c>
      <c r="O542" s="130">
        <f t="shared" si="130"/>
        <v>2642</v>
      </c>
      <c r="P542" s="44"/>
    </row>
    <row r="543" spans="1:16" ht="18" customHeight="1" x14ac:dyDescent="0.15">
      <c r="A543" s="226"/>
      <c r="B543" s="186" t="s">
        <v>117</v>
      </c>
      <c r="C543" s="11" t="s">
        <v>538</v>
      </c>
      <c r="D543" s="44">
        <v>0</v>
      </c>
      <c r="E543" s="28">
        <v>0</v>
      </c>
      <c r="F543" s="28">
        <v>0</v>
      </c>
      <c r="G543" s="28">
        <v>0</v>
      </c>
      <c r="H543" s="28">
        <f t="shared" si="131"/>
        <v>0</v>
      </c>
      <c r="I543" s="33">
        <v>277</v>
      </c>
      <c r="J543" s="28">
        <v>4</v>
      </c>
      <c r="K543" s="112">
        <f t="shared" si="128"/>
        <v>281</v>
      </c>
      <c r="L543" s="33">
        <v>1200</v>
      </c>
      <c r="M543" s="28">
        <v>10</v>
      </c>
      <c r="N543" s="112">
        <f t="shared" si="129"/>
        <v>1210</v>
      </c>
      <c r="O543" s="130">
        <f t="shared" si="130"/>
        <v>281</v>
      </c>
      <c r="P543" s="44"/>
    </row>
    <row r="544" spans="1:16" ht="18" customHeight="1" x14ac:dyDescent="0.15">
      <c r="A544" s="226"/>
      <c r="B544" s="186" t="s">
        <v>117</v>
      </c>
      <c r="C544" s="11" t="s">
        <v>539</v>
      </c>
      <c r="D544" s="44">
        <v>1</v>
      </c>
      <c r="E544" s="28">
        <v>0</v>
      </c>
      <c r="F544" s="28">
        <v>0</v>
      </c>
      <c r="G544" s="28">
        <v>0</v>
      </c>
      <c r="H544" s="28">
        <f t="shared" si="131"/>
        <v>1</v>
      </c>
      <c r="I544" s="33">
        <v>4026</v>
      </c>
      <c r="J544" s="28">
        <v>24</v>
      </c>
      <c r="K544" s="112">
        <f t="shared" si="128"/>
        <v>4050</v>
      </c>
      <c r="L544" s="33">
        <v>6820</v>
      </c>
      <c r="M544" s="28">
        <v>31</v>
      </c>
      <c r="N544" s="112">
        <f t="shared" si="129"/>
        <v>6851</v>
      </c>
      <c r="O544" s="130">
        <f t="shared" si="130"/>
        <v>4051</v>
      </c>
      <c r="P544" s="44"/>
    </row>
    <row r="545" spans="1:17" ht="18" customHeight="1" x14ac:dyDescent="0.15">
      <c r="A545" s="226"/>
      <c r="B545" s="186" t="s">
        <v>117</v>
      </c>
      <c r="C545" s="11" t="s">
        <v>540</v>
      </c>
      <c r="D545" s="44">
        <v>40</v>
      </c>
      <c r="E545" s="28">
        <v>4</v>
      </c>
      <c r="F545" s="28">
        <v>0</v>
      </c>
      <c r="G545" s="28">
        <v>0</v>
      </c>
      <c r="H545" s="28">
        <f t="shared" si="131"/>
        <v>44</v>
      </c>
      <c r="I545" s="33">
        <v>3564</v>
      </c>
      <c r="J545" s="28">
        <v>60</v>
      </c>
      <c r="K545" s="112">
        <f t="shared" si="128"/>
        <v>3624</v>
      </c>
      <c r="L545" s="33">
        <v>6150</v>
      </c>
      <c r="M545" s="28">
        <v>106</v>
      </c>
      <c r="N545" s="112">
        <f t="shared" si="129"/>
        <v>6256</v>
      </c>
      <c r="O545" s="130">
        <f t="shared" si="130"/>
        <v>3668</v>
      </c>
      <c r="P545" s="44"/>
    </row>
    <row r="546" spans="1:17" ht="18" customHeight="1" x14ac:dyDescent="0.15">
      <c r="A546" s="226"/>
      <c r="B546" s="188" t="s">
        <v>117</v>
      </c>
      <c r="C546" s="12" t="s">
        <v>541</v>
      </c>
      <c r="D546" s="52">
        <v>2</v>
      </c>
      <c r="E546" s="29">
        <v>0</v>
      </c>
      <c r="F546" s="29">
        <v>0</v>
      </c>
      <c r="G546" s="29">
        <v>0</v>
      </c>
      <c r="H546" s="29">
        <f t="shared" si="131"/>
        <v>2</v>
      </c>
      <c r="I546" s="32">
        <v>2691</v>
      </c>
      <c r="J546" s="29">
        <v>23</v>
      </c>
      <c r="K546" s="136">
        <f t="shared" si="128"/>
        <v>2714</v>
      </c>
      <c r="L546" s="32">
        <v>3900</v>
      </c>
      <c r="M546" s="29">
        <v>30</v>
      </c>
      <c r="N546" s="136">
        <f t="shared" si="129"/>
        <v>3930</v>
      </c>
      <c r="O546" s="137">
        <f t="shared" si="130"/>
        <v>2716</v>
      </c>
      <c r="P546" s="44"/>
    </row>
    <row r="547" spans="1:17" ht="18" customHeight="1" x14ac:dyDescent="0.15">
      <c r="A547" s="226"/>
      <c r="B547" s="186" t="s">
        <v>117</v>
      </c>
      <c r="C547" s="11" t="s">
        <v>542</v>
      </c>
      <c r="D547" s="44">
        <v>8</v>
      </c>
      <c r="E547" s="28">
        <v>0</v>
      </c>
      <c r="F547" s="28">
        <v>0</v>
      </c>
      <c r="G547" s="28">
        <v>0</v>
      </c>
      <c r="H547" s="28">
        <f t="shared" si="131"/>
        <v>8</v>
      </c>
      <c r="I547" s="33">
        <v>2621</v>
      </c>
      <c r="J547" s="28">
        <v>36</v>
      </c>
      <c r="K547" s="112">
        <f t="shared" si="128"/>
        <v>2657</v>
      </c>
      <c r="L547" s="33">
        <v>4636</v>
      </c>
      <c r="M547" s="28">
        <v>45</v>
      </c>
      <c r="N547" s="112">
        <f t="shared" si="129"/>
        <v>4681</v>
      </c>
      <c r="O547" s="130">
        <f t="shared" si="130"/>
        <v>2665</v>
      </c>
      <c r="P547" s="44"/>
    </row>
    <row r="548" spans="1:17" ht="18" customHeight="1" x14ac:dyDescent="0.15">
      <c r="A548" s="226"/>
      <c r="B548" s="186" t="s">
        <v>117</v>
      </c>
      <c r="C548" s="11" t="s">
        <v>543</v>
      </c>
      <c r="D548" s="44">
        <v>2</v>
      </c>
      <c r="E548" s="28">
        <v>1</v>
      </c>
      <c r="F548" s="28">
        <v>0</v>
      </c>
      <c r="G548" s="28">
        <v>0</v>
      </c>
      <c r="H548" s="28">
        <f t="shared" si="131"/>
        <v>3</v>
      </c>
      <c r="I548" s="33">
        <v>2764</v>
      </c>
      <c r="J548" s="28">
        <v>10</v>
      </c>
      <c r="K548" s="112">
        <f t="shared" si="128"/>
        <v>2774</v>
      </c>
      <c r="L548" s="33">
        <v>4000</v>
      </c>
      <c r="M548" s="28">
        <v>47</v>
      </c>
      <c r="N548" s="112">
        <f t="shared" si="129"/>
        <v>4047</v>
      </c>
      <c r="O548" s="130">
        <f t="shared" si="130"/>
        <v>2777</v>
      </c>
      <c r="P548" s="44"/>
    </row>
    <row r="549" spans="1:17" ht="18" customHeight="1" x14ac:dyDescent="0.15">
      <c r="A549" s="226"/>
      <c r="B549" s="186" t="s">
        <v>117</v>
      </c>
      <c r="C549" s="11" t="s">
        <v>544</v>
      </c>
      <c r="D549" s="44">
        <v>9</v>
      </c>
      <c r="E549" s="28">
        <v>0</v>
      </c>
      <c r="F549" s="28">
        <v>0</v>
      </c>
      <c r="G549" s="28">
        <v>0</v>
      </c>
      <c r="H549" s="28">
        <f t="shared" si="131"/>
        <v>9</v>
      </c>
      <c r="I549" s="33">
        <v>5603</v>
      </c>
      <c r="J549" s="28">
        <v>67</v>
      </c>
      <c r="K549" s="112">
        <f t="shared" si="128"/>
        <v>5670</v>
      </c>
      <c r="L549" s="33">
        <v>10148</v>
      </c>
      <c r="M549" s="28">
        <v>70</v>
      </c>
      <c r="N549" s="112">
        <f t="shared" si="129"/>
        <v>10218</v>
      </c>
      <c r="O549" s="130">
        <f t="shared" si="130"/>
        <v>5679</v>
      </c>
      <c r="P549" s="44"/>
    </row>
    <row r="550" spans="1:17" ht="18" customHeight="1" x14ac:dyDescent="0.15">
      <c r="A550" s="226"/>
      <c r="B550" s="189" t="s">
        <v>117</v>
      </c>
      <c r="C550" s="13" t="s">
        <v>545</v>
      </c>
      <c r="D550" s="53">
        <v>0</v>
      </c>
      <c r="E550" s="30">
        <v>0</v>
      </c>
      <c r="F550" s="30">
        <v>0</v>
      </c>
      <c r="G550" s="30">
        <v>0</v>
      </c>
      <c r="H550" s="30">
        <f t="shared" si="131"/>
        <v>0</v>
      </c>
      <c r="I550" s="31">
        <v>1631</v>
      </c>
      <c r="J550" s="30">
        <v>4</v>
      </c>
      <c r="K550" s="138">
        <f t="shared" si="128"/>
        <v>1635</v>
      </c>
      <c r="L550" s="31">
        <v>3370</v>
      </c>
      <c r="M550" s="30">
        <v>10</v>
      </c>
      <c r="N550" s="138">
        <f t="shared" si="129"/>
        <v>3380</v>
      </c>
      <c r="O550" s="139">
        <f t="shared" si="130"/>
        <v>1635</v>
      </c>
      <c r="P550" s="44"/>
    </row>
    <row r="551" spans="1:17" ht="18" customHeight="1" x14ac:dyDescent="0.15">
      <c r="A551" s="226"/>
      <c r="B551" s="186" t="s">
        <v>117</v>
      </c>
      <c r="C551" s="11" t="s">
        <v>546</v>
      </c>
      <c r="D551" s="44">
        <v>9</v>
      </c>
      <c r="E551" s="28">
        <v>0</v>
      </c>
      <c r="F551" s="28">
        <v>0</v>
      </c>
      <c r="G551" s="28">
        <v>0</v>
      </c>
      <c r="H551" s="28">
        <f t="shared" si="131"/>
        <v>9</v>
      </c>
      <c r="I551" s="33">
        <v>664</v>
      </c>
      <c r="J551" s="28">
        <v>12</v>
      </c>
      <c r="K551" s="112">
        <f t="shared" si="128"/>
        <v>676</v>
      </c>
      <c r="L551" s="33">
        <v>1823</v>
      </c>
      <c r="M551" s="28">
        <v>13</v>
      </c>
      <c r="N551" s="112">
        <f t="shared" si="129"/>
        <v>1836</v>
      </c>
      <c r="O551" s="130">
        <f t="shared" si="130"/>
        <v>685</v>
      </c>
      <c r="P551" s="44"/>
    </row>
    <row r="552" spans="1:17" ht="18" customHeight="1" x14ac:dyDescent="0.15">
      <c r="A552" s="226"/>
      <c r="B552" s="186"/>
      <c r="C552" s="11" t="s">
        <v>547</v>
      </c>
      <c r="D552" s="44">
        <v>0</v>
      </c>
      <c r="E552" s="28">
        <v>0</v>
      </c>
      <c r="F552" s="28">
        <v>0</v>
      </c>
      <c r="G552" s="28">
        <v>0</v>
      </c>
      <c r="H552" s="28">
        <f t="shared" si="131"/>
        <v>0</v>
      </c>
      <c r="I552" s="33">
        <v>0</v>
      </c>
      <c r="J552" s="28">
        <v>0</v>
      </c>
      <c r="K552" s="112">
        <f t="shared" si="128"/>
        <v>0</v>
      </c>
      <c r="L552" s="33">
        <v>0</v>
      </c>
      <c r="M552" s="28">
        <v>0</v>
      </c>
      <c r="N552" s="112">
        <f t="shared" si="129"/>
        <v>0</v>
      </c>
      <c r="O552" s="130">
        <f t="shared" si="130"/>
        <v>0</v>
      </c>
      <c r="P552" s="44"/>
    </row>
    <row r="553" spans="1:17" ht="18" customHeight="1" x14ac:dyDescent="0.15">
      <c r="A553" s="227"/>
      <c r="B553" s="201" t="s">
        <v>729</v>
      </c>
      <c r="C553" s="16" t="s">
        <v>145</v>
      </c>
      <c r="D553" s="142">
        <f>SUM(D541:D552)</f>
        <v>105</v>
      </c>
      <c r="E553" s="141">
        <f t="shared" ref="E553:O553" si="132">SUM(E541:E552)</f>
        <v>7</v>
      </c>
      <c r="F553" s="141">
        <f t="shared" si="132"/>
        <v>0</v>
      </c>
      <c r="G553" s="141">
        <f t="shared" si="132"/>
        <v>0</v>
      </c>
      <c r="H553" s="141">
        <f t="shared" si="132"/>
        <v>112</v>
      </c>
      <c r="I553" s="143">
        <f t="shared" si="132"/>
        <v>28812</v>
      </c>
      <c r="J553" s="141">
        <f t="shared" si="132"/>
        <v>320</v>
      </c>
      <c r="K553" s="144">
        <f t="shared" si="132"/>
        <v>29132</v>
      </c>
      <c r="L553" s="143">
        <f t="shared" si="132"/>
        <v>51770</v>
      </c>
      <c r="M553" s="141">
        <f t="shared" si="132"/>
        <v>468</v>
      </c>
      <c r="N553" s="144">
        <f t="shared" si="132"/>
        <v>52238</v>
      </c>
      <c r="O553" s="145">
        <f t="shared" si="132"/>
        <v>29244</v>
      </c>
      <c r="P553" s="130"/>
    </row>
    <row r="554" spans="1:17" ht="28.5" customHeight="1" x14ac:dyDescent="0.15">
      <c r="A554" s="106" t="s">
        <v>145</v>
      </c>
      <c r="B554" s="106"/>
      <c r="C554" s="106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78"/>
    </row>
    <row r="555" spans="1:17" ht="24" customHeight="1" thickBot="1" x14ac:dyDescent="0.2">
      <c r="A555" s="108" t="s">
        <v>9</v>
      </c>
      <c r="B555" s="108"/>
      <c r="C555" s="108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83"/>
    </row>
    <row r="556" spans="1:17" ht="31.5" customHeight="1" thickTop="1" x14ac:dyDescent="0.15">
      <c r="A556" s="213" t="s">
        <v>5</v>
      </c>
      <c r="B556" s="214"/>
      <c r="C556" s="215"/>
      <c r="D556" s="210" t="s">
        <v>201</v>
      </c>
      <c r="E556" s="211"/>
      <c r="F556" s="211"/>
      <c r="G556" s="211"/>
      <c r="H556" s="212"/>
      <c r="I556" s="219" t="s">
        <v>202</v>
      </c>
      <c r="J556" s="220"/>
      <c r="K556" s="221"/>
      <c r="L556" s="219" t="s">
        <v>203</v>
      </c>
      <c r="M556" s="220"/>
      <c r="N556" s="221"/>
      <c r="O556" s="58" t="s">
        <v>204</v>
      </c>
      <c r="P556" s="81"/>
    </row>
    <row r="557" spans="1:17" ht="32.25" customHeight="1" thickBot="1" x14ac:dyDescent="0.2">
      <c r="A557" s="216"/>
      <c r="B557" s="217"/>
      <c r="C557" s="218"/>
      <c r="D557" s="59" t="s">
        <v>205</v>
      </c>
      <c r="E557" s="7" t="s">
        <v>728</v>
      </c>
      <c r="F557" s="7" t="s">
        <v>727</v>
      </c>
      <c r="G557" s="60" t="s">
        <v>207</v>
      </c>
      <c r="H557" s="61" t="s">
        <v>208</v>
      </c>
      <c r="I557" s="62" t="s">
        <v>205</v>
      </c>
      <c r="J557" s="60" t="s">
        <v>206</v>
      </c>
      <c r="K557" s="63" t="s">
        <v>208</v>
      </c>
      <c r="L557" s="62" t="s">
        <v>205</v>
      </c>
      <c r="M557" s="60" t="s">
        <v>206</v>
      </c>
      <c r="N557" s="63" t="s">
        <v>208</v>
      </c>
      <c r="O557" s="64" t="s">
        <v>208</v>
      </c>
      <c r="P557" s="82"/>
    </row>
    <row r="558" spans="1:17" ht="18" customHeight="1" thickTop="1" thickBot="1" x14ac:dyDescent="0.2">
      <c r="A558" s="222" t="s">
        <v>2</v>
      </c>
      <c r="B558" s="223"/>
      <c r="C558" s="224"/>
      <c r="D558" s="167">
        <f>SUM(D579,D597,D601,D606,D618,D633,D640,D650,D664,D668,D677,D688,D698,D703,D707,D713,D720,D726,D729,D731,D740,D747,D750,D756,D762)</f>
        <v>1028</v>
      </c>
      <c r="E558" s="168">
        <f t="shared" ref="E558:O558" si="133">SUM(E579,E597,E601,E606,E618,E633,E640,E650,E664,E668,E677,E688,E698,E703,E707,E713,E720,E726,E729,E731,E740,E747,E750,E756,E762)</f>
        <v>57</v>
      </c>
      <c r="F558" s="168">
        <f t="shared" si="133"/>
        <v>0</v>
      </c>
      <c r="G558" s="168">
        <f t="shared" si="133"/>
        <v>22</v>
      </c>
      <c r="H558" s="134">
        <f t="shared" si="133"/>
        <v>1107</v>
      </c>
      <c r="I558" s="168">
        <f t="shared" si="133"/>
        <v>200462.66666666666</v>
      </c>
      <c r="J558" s="168">
        <f t="shared" si="133"/>
        <v>9085.6666666666679</v>
      </c>
      <c r="K558" s="134">
        <f>SUM(K579,K597,K601,K606,K618,K633,K640,K650,K664,K668,K677,K688,K698,K703,K707,K713,K720,K726,K729,K731,K740,K747,K750,K756,K762)</f>
        <v>209548.33333333334</v>
      </c>
      <c r="L558" s="133">
        <f t="shared" si="133"/>
        <v>343776</v>
      </c>
      <c r="M558" s="132">
        <f t="shared" si="133"/>
        <v>19790</v>
      </c>
      <c r="N558" s="168">
        <f t="shared" si="133"/>
        <v>363566</v>
      </c>
      <c r="O558" s="169">
        <f t="shared" si="133"/>
        <v>210655.33333333334</v>
      </c>
      <c r="P558" s="72"/>
      <c r="Q558" s="170"/>
    </row>
    <row r="559" spans="1:17" ht="18" customHeight="1" thickTop="1" x14ac:dyDescent="0.15">
      <c r="A559" s="225" t="s">
        <v>187</v>
      </c>
      <c r="B559" s="186" t="s">
        <v>117</v>
      </c>
      <c r="C559" s="11" t="s">
        <v>548</v>
      </c>
      <c r="D559" s="28">
        <v>39</v>
      </c>
      <c r="E559" s="28">
        <v>4</v>
      </c>
      <c r="F559" s="28">
        <v>0</v>
      </c>
      <c r="G559" s="28">
        <v>7</v>
      </c>
      <c r="H559" s="44">
        <f>+D559+E559+F559+G559</f>
        <v>50</v>
      </c>
      <c r="I559" s="33">
        <v>4573</v>
      </c>
      <c r="J559" s="28">
        <v>405</v>
      </c>
      <c r="K559" s="112">
        <f t="shared" ref="K559:K578" si="134">+I559+J559</f>
        <v>4978</v>
      </c>
      <c r="L559" s="33">
        <v>7741</v>
      </c>
      <c r="M559" s="28">
        <v>1055</v>
      </c>
      <c r="N559" s="112">
        <f t="shared" ref="N559:N578" si="135">+L559+M559</f>
        <v>8796</v>
      </c>
      <c r="O559" s="130">
        <f t="shared" ref="O559:O578" si="136">+H559+K559</f>
        <v>5028</v>
      </c>
      <c r="P559" s="72"/>
    </row>
    <row r="560" spans="1:17" ht="18" customHeight="1" x14ac:dyDescent="0.15">
      <c r="A560" s="228"/>
      <c r="B560" s="181" t="s">
        <v>117</v>
      </c>
      <c r="C560" s="11" t="s">
        <v>549</v>
      </c>
      <c r="D560" s="28">
        <v>9</v>
      </c>
      <c r="E560" s="28">
        <v>1</v>
      </c>
      <c r="F560" s="28">
        <v>0</v>
      </c>
      <c r="G560" s="28">
        <v>0</v>
      </c>
      <c r="H560" s="44">
        <f t="shared" ref="H560:H578" si="137">+D560+E560+F560+G560</f>
        <v>10</v>
      </c>
      <c r="I560" s="33">
        <v>2954</v>
      </c>
      <c r="J560" s="28">
        <v>208</v>
      </c>
      <c r="K560" s="112">
        <f t="shared" si="134"/>
        <v>3162</v>
      </c>
      <c r="L560" s="33">
        <v>5302</v>
      </c>
      <c r="M560" s="28">
        <v>405</v>
      </c>
      <c r="N560" s="112">
        <f t="shared" si="135"/>
        <v>5707</v>
      </c>
      <c r="O560" s="130">
        <f t="shared" si="136"/>
        <v>3172</v>
      </c>
      <c r="P560" s="44"/>
    </row>
    <row r="561" spans="1:16" ht="18" customHeight="1" x14ac:dyDescent="0.15">
      <c r="A561" s="228"/>
      <c r="B561" s="181" t="s">
        <v>117</v>
      </c>
      <c r="C561" s="11" t="s">
        <v>550</v>
      </c>
      <c r="D561" s="28">
        <v>1</v>
      </c>
      <c r="E561" s="28">
        <v>1</v>
      </c>
      <c r="F561" s="28">
        <v>0</v>
      </c>
      <c r="G561" s="28">
        <v>0</v>
      </c>
      <c r="H561" s="44">
        <f t="shared" si="137"/>
        <v>2</v>
      </c>
      <c r="I561" s="33">
        <v>1391</v>
      </c>
      <c r="J561" s="28">
        <v>167</v>
      </c>
      <c r="K561" s="112">
        <f t="shared" si="134"/>
        <v>1558</v>
      </c>
      <c r="L561" s="33">
        <v>2346</v>
      </c>
      <c r="M561" s="28">
        <v>478</v>
      </c>
      <c r="N561" s="112">
        <f t="shared" si="135"/>
        <v>2824</v>
      </c>
      <c r="O561" s="130">
        <f t="shared" si="136"/>
        <v>1560</v>
      </c>
      <c r="P561" s="44"/>
    </row>
    <row r="562" spans="1:16" ht="18" customHeight="1" x14ac:dyDescent="0.15">
      <c r="A562" s="228"/>
      <c r="B562" s="181" t="s">
        <v>117</v>
      </c>
      <c r="C562" s="11" t="s">
        <v>551</v>
      </c>
      <c r="D562" s="28">
        <v>1</v>
      </c>
      <c r="E562" s="28">
        <v>0</v>
      </c>
      <c r="F562" s="28">
        <v>0</v>
      </c>
      <c r="G562" s="28">
        <v>0</v>
      </c>
      <c r="H562" s="44">
        <f t="shared" si="137"/>
        <v>1</v>
      </c>
      <c r="I562" s="33">
        <v>248</v>
      </c>
      <c r="J562" s="28">
        <v>30</v>
      </c>
      <c r="K562" s="112">
        <f t="shared" si="134"/>
        <v>278</v>
      </c>
      <c r="L562" s="33">
        <v>785</v>
      </c>
      <c r="M562" s="28">
        <v>81</v>
      </c>
      <c r="N562" s="112">
        <f t="shared" si="135"/>
        <v>866</v>
      </c>
      <c r="O562" s="130">
        <f t="shared" si="136"/>
        <v>279</v>
      </c>
      <c r="P562" s="44"/>
    </row>
    <row r="563" spans="1:16" ht="18" customHeight="1" x14ac:dyDescent="0.15">
      <c r="A563" s="228"/>
      <c r="B563" s="181" t="s">
        <v>117</v>
      </c>
      <c r="C563" s="11" t="s">
        <v>552</v>
      </c>
      <c r="D563" s="28">
        <v>0</v>
      </c>
      <c r="E563" s="28">
        <v>0</v>
      </c>
      <c r="F563" s="28">
        <v>0</v>
      </c>
      <c r="G563" s="28">
        <v>0</v>
      </c>
      <c r="H563" s="44">
        <f t="shared" si="137"/>
        <v>0</v>
      </c>
      <c r="I563" s="33">
        <v>1132</v>
      </c>
      <c r="J563" s="28">
        <v>43</v>
      </c>
      <c r="K563" s="112">
        <f t="shared" si="134"/>
        <v>1175</v>
      </c>
      <c r="L563" s="33">
        <v>1520</v>
      </c>
      <c r="M563" s="28">
        <v>147</v>
      </c>
      <c r="N563" s="112">
        <f t="shared" si="135"/>
        <v>1667</v>
      </c>
      <c r="O563" s="130">
        <f t="shared" si="136"/>
        <v>1175</v>
      </c>
      <c r="P563" s="44"/>
    </row>
    <row r="564" spans="1:16" ht="18" customHeight="1" x14ac:dyDescent="0.15">
      <c r="A564" s="228"/>
      <c r="B564" s="182"/>
      <c r="C564" s="12" t="s">
        <v>553</v>
      </c>
      <c r="D564" s="29">
        <v>165</v>
      </c>
      <c r="E564" s="29">
        <v>6</v>
      </c>
      <c r="F564" s="29">
        <v>0</v>
      </c>
      <c r="G564" s="29">
        <v>1</v>
      </c>
      <c r="H564" s="52">
        <f t="shared" si="137"/>
        <v>172</v>
      </c>
      <c r="I564" s="32">
        <v>349</v>
      </c>
      <c r="J564" s="29">
        <v>15</v>
      </c>
      <c r="K564" s="136">
        <f t="shared" si="134"/>
        <v>364</v>
      </c>
      <c r="L564" s="32">
        <v>484</v>
      </c>
      <c r="M564" s="29">
        <v>27</v>
      </c>
      <c r="N564" s="136">
        <f t="shared" si="135"/>
        <v>511</v>
      </c>
      <c r="O564" s="137">
        <f t="shared" si="136"/>
        <v>536</v>
      </c>
      <c r="P564" s="44"/>
    </row>
    <row r="565" spans="1:16" ht="18" customHeight="1" x14ac:dyDescent="0.15">
      <c r="A565" s="228"/>
      <c r="B565" s="181"/>
      <c r="C565" s="11" t="s">
        <v>554</v>
      </c>
      <c r="D565" s="28">
        <v>0</v>
      </c>
      <c r="E565" s="28">
        <v>0</v>
      </c>
      <c r="F565" s="28">
        <v>0</v>
      </c>
      <c r="G565" s="28">
        <v>0</v>
      </c>
      <c r="H565" s="44">
        <f t="shared" si="137"/>
        <v>0</v>
      </c>
      <c r="I565" s="33">
        <v>336</v>
      </c>
      <c r="J565" s="28">
        <v>8</v>
      </c>
      <c r="K565" s="112">
        <f t="shared" si="134"/>
        <v>344</v>
      </c>
      <c r="L565" s="33">
        <v>541</v>
      </c>
      <c r="M565" s="28">
        <v>44</v>
      </c>
      <c r="N565" s="112">
        <f t="shared" si="135"/>
        <v>585</v>
      </c>
      <c r="O565" s="130">
        <f t="shared" si="136"/>
        <v>344</v>
      </c>
      <c r="P565" s="44"/>
    </row>
    <row r="566" spans="1:16" ht="18" customHeight="1" x14ac:dyDescent="0.15">
      <c r="A566" s="228"/>
      <c r="B566" s="181" t="s">
        <v>117</v>
      </c>
      <c r="C566" s="11" t="s">
        <v>555</v>
      </c>
      <c r="D566" s="28">
        <v>7</v>
      </c>
      <c r="E566" s="28">
        <v>0</v>
      </c>
      <c r="F566" s="28">
        <v>0</v>
      </c>
      <c r="G566" s="28">
        <v>1</v>
      </c>
      <c r="H566" s="44">
        <f t="shared" si="137"/>
        <v>8</v>
      </c>
      <c r="I566" s="33">
        <v>923</v>
      </c>
      <c r="J566" s="28">
        <v>45</v>
      </c>
      <c r="K566" s="112">
        <f t="shared" si="134"/>
        <v>968</v>
      </c>
      <c r="L566" s="33">
        <v>1522</v>
      </c>
      <c r="M566" s="28">
        <v>119</v>
      </c>
      <c r="N566" s="112">
        <f t="shared" si="135"/>
        <v>1641</v>
      </c>
      <c r="O566" s="130">
        <f t="shared" si="136"/>
        <v>976</v>
      </c>
      <c r="P566" s="44"/>
    </row>
    <row r="567" spans="1:16" ht="18" customHeight="1" x14ac:dyDescent="0.15">
      <c r="A567" s="228"/>
      <c r="B567" s="181" t="s">
        <v>117</v>
      </c>
      <c r="C567" s="11" t="s">
        <v>556</v>
      </c>
      <c r="D567" s="28">
        <v>2</v>
      </c>
      <c r="E567" s="28">
        <v>1</v>
      </c>
      <c r="F567" s="28">
        <v>0</v>
      </c>
      <c r="G567" s="28">
        <v>0</v>
      </c>
      <c r="H567" s="44">
        <f t="shared" si="137"/>
        <v>3</v>
      </c>
      <c r="I567" s="33">
        <v>73</v>
      </c>
      <c r="J567" s="28">
        <v>6</v>
      </c>
      <c r="K567" s="112">
        <f t="shared" si="134"/>
        <v>79</v>
      </c>
      <c r="L567" s="33">
        <v>132</v>
      </c>
      <c r="M567" s="28">
        <v>42</v>
      </c>
      <c r="N567" s="112">
        <f t="shared" si="135"/>
        <v>174</v>
      </c>
      <c r="O567" s="130">
        <f t="shared" si="136"/>
        <v>82</v>
      </c>
      <c r="P567" s="44"/>
    </row>
    <row r="568" spans="1:16" ht="18" customHeight="1" x14ac:dyDescent="0.15">
      <c r="A568" s="228"/>
      <c r="B568" s="183" t="s">
        <v>117</v>
      </c>
      <c r="C568" s="13" t="s">
        <v>557</v>
      </c>
      <c r="D568" s="30">
        <v>5</v>
      </c>
      <c r="E568" s="30">
        <v>0</v>
      </c>
      <c r="F568" s="30">
        <v>0</v>
      </c>
      <c r="G568" s="30">
        <v>0</v>
      </c>
      <c r="H568" s="53">
        <f t="shared" si="137"/>
        <v>5</v>
      </c>
      <c r="I568" s="31">
        <v>440</v>
      </c>
      <c r="J568" s="30">
        <v>50</v>
      </c>
      <c r="K568" s="138">
        <f t="shared" si="134"/>
        <v>490</v>
      </c>
      <c r="L568" s="31">
        <v>533</v>
      </c>
      <c r="M568" s="30">
        <v>174</v>
      </c>
      <c r="N568" s="138">
        <f t="shared" si="135"/>
        <v>707</v>
      </c>
      <c r="O568" s="139">
        <f t="shared" si="136"/>
        <v>495</v>
      </c>
      <c r="P568" s="44"/>
    </row>
    <row r="569" spans="1:16" ht="18" customHeight="1" x14ac:dyDescent="0.15">
      <c r="A569" s="228"/>
      <c r="B569" s="181"/>
      <c r="C569" s="11" t="s">
        <v>558</v>
      </c>
      <c r="D569" s="28">
        <v>0</v>
      </c>
      <c r="E569" s="28">
        <v>0</v>
      </c>
      <c r="F569" s="28">
        <v>0</v>
      </c>
      <c r="G569" s="28">
        <v>0</v>
      </c>
      <c r="H569" s="44">
        <f t="shared" si="137"/>
        <v>0</v>
      </c>
      <c r="I569" s="33">
        <v>183</v>
      </c>
      <c r="J569" s="28">
        <v>8</v>
      </c>
      <c r="K569" s="112">
        <f t="shared" si="134"/>
        <v>191</v>
      </c>
      <c r="L569" s="33">
        <v>210</v>
      </c>
      <c r="M569" s="28">
        <v>24</v>
      </c>
      <c r="N569" s="112">
        <f t="shared" si="135"/>
        <v>234</v>
      </c>
      <c r="O569" s="130">
        <f t="shared" si="136"/>
        <v>191</v>
      </c>
      <c r="P569" s="44"/>
    </row>
    <row r="570" spans="1:16" ht="18" customHeight="1" x14ac:dyDescent="0.15">
      <c r="A570" s="228"/>
      <c r="B570" s="181"/>
      <c r="C570" s="11" t="s">
        <v>559</v>
      </c>
      <c r="D570" s="28">
        <v>0</v>
      </c>
      <c r="E570" s="28">
        <v>0</v>
      </c>
      <c r="F570" s="28">
        <v>0</v>
      </c>
      <c r="G570" s="28">
        <v>0</v>
      </c>
      <c r="H570" s="44">
        <f t="shared" si="137"/>
        <v>0</v>
      </c>
      <c r="I570" s="33">
        <v>176</v>
      </c>
      <c r="J570" s="28">
        <v>40</v>
      </c>
      <c r="K570" s="112">
        <f t="shared" si="134"/>
        <v>216</v>
      </c>
      <c r="L570" s="33">
        <v>176</v>
      </c>
      <c r="M570" s="28">
        <v>92</v>
      </c>
      <c r="N570" s="112">
        <f t="shared" si="135"/>
        <v>268</v>
      </c>
      <c r="O570" s="130">
        <f t="shared" si="136"/>
        <v>216</v>
      </c>
      <c r="P570" s="44"/>
    </row>
    <row r="571" spans="1:16" ht="18" customHeight="1" x14ac:dyDescent="0.15">
      <c r="A571" s="228"/>
      <c r="B571" s="181" t="s">
        <v>117</v>
      </c>
      <c r="C571" s="11" t="s">
        <v>560</v>
      </c>
      <c r="D571" s="28">
        <v>2</v>
      </c>
      <c r="E571" s="28">
        <v>0</v>
      </c>
      <c r="F571" s="28">
        <v>0</v>
      </c>
      <c r="G571" s="28">
        <v>0</v>
      </c>
      <c r="H571" s="44">
        <f t="shared" si="137"/>
        <v>2</v>
      </c>
      <c r="I571" s="33">
        <v>257</v>
      </c>
      <c r="J571" s="28">
        <v>47</v>
      </c>
      <c r="K571" s="112">
        <f t="shared" si="134"/>
        <v>304</v>
      </c>
      <c r="L571" s="33">
        <v>495</v>
      </c>
      <c r="M571" s="28">
        <v>147</v>
      </c>
      <c r="N571" s="112">
        <f t="shared" si="135"/>
        <v>642</v>
      </c>
      <c r="O571" s="130">
        <f t="shared" si="136"/>
        <v>306</v>
      </c>
      <c r="P571" s="44"/>
    </row>
    <row r="572" spans="1:16" ht="18" customHeight="1" x14ac:dyDescent="0.15">
      <c r="A572" s="228"/>
      <c r="B572" s="181"/>
      <c r="C572" s="11" t="s">
        <v>561</v>
      </c>
      <c r="D572" s="28">
        <v>3</v>
      </c>
      <c r="E572" s="28">
        <v>0</v>
      </c>
      <c r="F572" s="28">
        <v>0</v>
      </c>
      <c r="G572" s="28">
        <v>0</v>
      </c>
      <c r="H572" s="44">
        <f t="shared" si="137"/>
        <v>3</v>
      </c>
      <c r="I572" s="33">
        <v>0</v>
      </c>
      <c r="J572" s="28">
        <v>28</v>
      </c>
      <c r="K572" s="112">
        <f t="shared" si="134"/>
        <v>28</v>
      </c>
      <c r="L572" s="33">
        <v>80</v>
      </c>
      <c r="M572" s="28">
        <v>28</v>
      </c>
      <c r="N572" s="112">
        <f t="shared" si="135"/>
        <v>108</v>
      </c>
      <c r="O572" s="130">
        <f t="shared" si="136"/>
        <v>31</v>
      </c>
      <c r="P572" s="44"/>
    </row>
    <row r="573" spans="1:16" ht="18" customHeight="1" x14ac:dyDescent="0.15">
      <c r="A573" s="228"/>
      <c r="B573" s="181"/>
      <c r="C573" s="11" t="s">
        <v>562</v>
      </c>
      <c r="D573" s="28">
        <v>0</v>
      </c>
      <c r="E573" s="28">
        <v>0</v>
      </c>
      <c r="F573" s="28">
        <v>0</v>
      </c>
      <c r="G573" s="28">
        <v>0</v>
      </c>
      <c r="H573" s="44">
        <f t="shared" si="137"/>
        <v>0</v>
      </c>
      <c r="I573" s="33">
        <v>56</v>
      </c>
      <c r="J573" s="28">
        <v>7</v>
      </c>
      <c r="K573" s="112">
        <f t="shared" si="134"/>
        <v>63</v>
      </c>
      <c r="L573" s="33">
        <v>74</v>
      </c>
      <c r="M573" s="28">
        <v>18</v>
      </c>
      <c r="N573" s="112">
        <f t="shared" si="135"/>
        <v>92</v>
      </c>
      <c r="O573" s="130">
        <f t="shared" si="136"/>
        <v>63</v>
      </c>
      <c r="P573" s="44"/>
    </row>
    <row r="574" spans="1:16" ht="18" customHeight="1" x14ac:dyDescent="0.15">
      <c r="A574" s="228"/>
      <c r="B574" s="182" t="s">
        <v>117</v>
      </c>
      <c r="C574" s="12" t="s">
        <v>563</v>
      </c>
      <c r="D574" s="29">
        <v>1</v>
      </c>
      <c r="E574" s="29">
        <v>0</v>
      </c>
      <c r="F574" s="29">
        <v>0</v>
      </c>
      <c r="G574" s="29">
        <v>0</v>
      </c>
      <c r="H574" s="52">
        <f t="shared" si="137"/>
        <v>1</v>
      </c>
      <c r="I574" s="32">
        <v>1511</v>
      </c>
      <c r="J574" s="29">
        <v>107</v>
      </c>
      <c r="K574" s="136">
        <f t="shared" si="134"/>
        <v>1618</v>
      </c>
      <c r="L574" s="32">
        <v>2265</v>
      </c>
      <c r="M574" s="29">
        <v>448</v>
      </c>
      <c r="N574" s="136">
        <f t="shared" si="135"/>
        <v>2713</v>
      </c>
      <c r="O574" s="137">
        <f t="shared" si="136"/>
        <v>1619</v>
      </c>
      <c r="P574" s="44"/>
    </row>
    <row r="575" spans="1:16" ht="18" customHeight="1" x14ac:dyDescent="0.15">
      <c r="A575" s="228"/>
      <c r="B575" s="181" t="s">
        <v>117</v>
      </c>
      <c r="C575" s="11" t="s">
        <v>564</v>
      </c>
      <c r="D575" s="28">
        <v>6</v>
      </c>
      <c r="E575" s="28">
        <v>0</v>
      </c>
      <c r="F575" s="28">
        <v>0</v>
      </c>
      <c r="G575" s="28">
        <v>0</v>
      </c>
      <c r="H575" s="44">
        <f t="shared" si="137"/>
        <v>6</v>
      </c>
      <c r="I575" s="33">
        <v>1213</v>
      </c>
      <c r="J575" s="28">
        <v>78</v>
      </c>
      <c r="K575" s="112">
        <f t="shared" si="134"/>
        <v>1291</v>
      </c>
      <c r="L575" s="33">
        <v>2091</v>
      </c>
      <c r="M575" s="28">
        <v>220</v>
      </c>
      <c r="N575" s="112">
        <f t="shared" si="135"/>
        <v>2311</v>
      </c>
      <c r="O575" s="130">
        <f t="shared" si="136"/>
        <v>1297</v>
      </c>
      <c r="P575" s="44"/>
    </row>
    <row r="576" spans="1:16" ht="18" customHeight="1" x14ac:dyDescent="0.15">
      <c r="A576" s="228"/>
      <c r="B576" s="181"/>
      <c r="C576" s="11" t="s">
        <v>565</v>
      </c>
      <c r="D576" s="28">
        <v>0</v>
      </c>
      <c r="E576" s="28">
        <v>0</v>
      </c>
      <c r="F576" s="28">
        <v>0</v>
      </c>
      <c r="G576" s="28">
        <v>0</v>
      </c>
      <c r="H576" s="44">
        <f t="shared" si="137"/>
        <v>0</v>
      </c>
      <c r="I576" s="33">
        <v>95</v>
      </c>
      <c r="J576" s="28">
        <v>10</v>
      </c>
      <c r="K576" s="112">
        <f t="shared" si="134"/>
        <v>105</v>
      </c>
      <c r="L576" s="33">
        <v>268</v>
      </c>
      <c r="M576" s="28">
        <v>10</v>
      </c>
      <c r="N576" s="112">
        <f t="shared" si="135"/>
        <v>278</v>
      </c>
      <c r="O576" s="130">
        <f t="shared" si="136"/>
        <v>105</v>
      </c>
      <c r="P576" s="44"/>
    </row>
    <row r="577" spans="1:16" ht="18" customHeight="1" x14ac:dyDescent="0.15">
      <c r="A577" s="228"/>
      <c r="B577" s="181"/>
      <c r="C577" s="11" t="s">
        <v>566</v>
      </c>
      <c r="D577" s="28">
        <v>2</v>
      </c>
      <c r="E577" s="28">
        <v>0</v>
      </c>
      <c r="F577" s="28">
        <v>0</v>
      </c>
      <c r="G577" s="28">
        <v>0</v>
      </c>
      <c r="H577" s="44">
        <f t="shared" si="137"/>
        <v>2</v>
      </c>
      <c r="I577" s="33">
        <v>416</v>
      </c>
      <c r="J577" s="28">
        <v>0</v>
      </c>
      <c r="K577" s="112">
        <f t="shared" si="134"/>
        <v>416</v>
      </c>
      <c r="L577" s="33">
        <v>547</v>
      </c>
      <c r="M577" s="28">
        <v>0</v>
      </c>
      <c r="N577" s="112">
        <f t="shared" si="135"/>
        <v>547</v>
      </c>
      <c r="O577" s="130">
        <f t="shared" si="136"/>
        <v>418</v>
      </c>
      <c r="P577" s="44"/>
    </row>
    <row r="578" spans="1:16" ht="18" customHeight="1" x14ac:dyDescent="0.15">
      <c r="A578" s="228"/>
      <c r="B578" s="181"/>
      <c r="C578" s="14" t="s">
        <v>567</v>
      </c>
      <c r="D578" s="28">
        <v>0</v>
      </c>
      <c r="E578" s="28">
        <v>0</v>
      </c>
      <c r="F578" s="28">
        <v>0</v>
      </c>
      <c r="G578" s="28">
        <v>0</v>
      </c>
      <c r="H578" s="44">
        <f t="shared" si="137"/>
        <v>0</v>
      </c>
      <c r="I578" s="33">
        <v>141</v>
      </c>
      <c r="J578" s="28">
        <v>0</v>
      </c>
      <c r="K578" s="112">
        <f t="shared" si="134"/>
        <v>141</v>
      </c>
      <c r="L578" s="33">
        <v>141</v>
      </c>
      <c r="M578" s="28">
        <v>0</v>
      </c>
      <c r="N578" s="112">
        <f t="shared" si="135"/>
        <v>141</v>
      </c>
      <c r="O578" s="130">
        <f t="shared" si="136"/>
        <v>141</v>
      </c>
      <c r="P578" s="44"/>
    </row>
    <row r="579" spans="1:16" ht="18" customHeight="1" x14ac:dyDescent="0.15">
      <c r="A579" s="229"/>
      <c r="B579" s="201" t="s">
        <v>729</v>
      </c>
      <c r="C579" s="16" t="s">
        <v>145</v>
      </c>
      <c r="D579" s="142">
        <f>SUM(D559:D578)</f>
        <v>243</v>
      </c>
      <c r="E579" s="141">
        <f t="shared" ref="E579:O579" si="138">SUM(E559:E578)</f>
        <v>13</v>
      </c>
      <c r="F579" s="141">
        <f t="shared" si="138"/>
        <v>0</v>
      </c>
      <c r="G579" s="141">
        <f t="shared" si="138"/>
        <v>9</v>
      </c>
      <c r="H579" s="141">
        <f t="shared" si="138"/>
        <v>265</v>
      </c>
      <c r="I579" s="143">
        <f t="shared" si="138"/>
        <v>16467</v>
      </c>
      <c r="J579" s="141">
        <f t="shared" si="138"/>
        <v>1302</v>
      </c>
      <c r="K579" s="144">
        <f t="shared" si="138"/>
        <v>17769</v>
      </c>
      <c r="L579" s="143">
        <f t="shared" si="138"/>
        <v>27253</v>
      </c>
      <c r="M579" s="141">
        <f t="shared" si="138"/>
        <v>3559</v>
      </c>
      <c r="N579" s="144">
        <f t="shared" si="138"/>
        <v>30812</v>
      </c>
      <c r="O579" s="145">
        <f t="shared" si="138"/>
        <v>18034</v>
      </c>
      <c r="P579" s="130"/>
    </row>
    <row r="580" spans="1:16" ht="30.75" customHeight="1" x14ac:dyDescent="0.15">
      <c r="A580" s="230" t="s">
        <v>26</v>
      </c>
      <c r="B580" s="202" t="s">
        <v>117</v>
      </c>
      <c r="C580" s="96" t="s">
        <v>568</v>
      </c>
      <c r="D580" s="54">
        <v>45</v>
      </c>
      <c r="E580" s="40">
        <v>3</v>
      </c>
      <c r="F580" s="40"/>
      <c r="G580" s="40">
        <v>0</v>
      </c>
      <c r="H580" s="146">
        <f>+D580+E580+F580+G580</f>
        <v>48</v>
      </c>
      <c r="I580" s="38">
        <v>6684</v>
      </c>
      <c r="J580" s="40">
        <v>156</v>
      </c>
      <c r="K580" s="146">
        <f>+I580+J580</f>
        <v>6840</v>
      </c>
      <c r="L580" s="38">
        <v>14021</v>
      </c>
      <c r="M580" s="40">
        <v>272</v>
      </c>
      <c r="N580" s="146">
        <f>+L580+M580</f>
        <v>14293</v>
      </c>
      <c r="O580" s="147">
        <f>+H580+K580</f>
        <v>6888</v>
      </c>
      <c r="P580" s="44"/>
    </row>
    <row r="581" spans="1:16" ht="18" customHeight="1" x14ac:dyDescent="0.15">
      <c r="A581" s="231"/>
      <c r="B581" s="186" t="s">
        <v>117</v>
      </c>
      <c r="C581" s="97" t="s">
        <v>105</v>
      </c>
      <c r="D581" s="44">
        <v>0</v>
      </c>
      <c r="E581" s="28">
        <v>0</v>
      </c>
      <c r="F581" s="28"/>
      <c r="G581" s="28">
        <v>0</v>
      </c>
      <c r="H581" s="112">
        <f t="shared" ref="H581:H584" si="139">+D581+E581+F581+G581</f>
        <v>0</v>
      </c>
      <c r="I581" s="33">
        <v>515</v>
      </c>
      <c r="J581" s="28">
        <v>13</v>
      </c>
      <c r="K581" s="112">
        <f>+I581+J581</f>
        <v>528</v>
      </c>
      <c r="L581" s="33">
        <v>1238</v>
      </c>
      <c r="M581" s="28">
        <v>42</v>
      </c>
      <c r="N581" s="112">
        <f>+L581+M581</f>
        <v>1280</v>
      </c>
      <c r="O581" s="130">
        <f>+H581+K581</f>
        <v>528</v>
      </c>
      <c r="P581" s="44"/>
    </row>
    <row r="582" spans="1:16" ht="18" customHeight="1" x14ac:dyDescent="0.15">
      <c r="A582" s="231"/>
      <c r="B582" s="181" t="s">
        <v>117</v>
      </c>
      <c r="C582" s="97" t="s">
        <v>106</v>
      </c>
      <c r="D582" s="44">
        <v>0</v>
      </c>
      <c r="E582" s="28">
        <v>0</v>
      </c>
      <c r="F582" s="28"/>
      <c r="G582" s="28">
        <v>0</v>
      </c>
      <c r="H582" s="112">
        <f t="shared" si="139"/>
        <v>0</v>
      </c>
      <c r="I582" s="33">
        <v>269</v>
      </c>
      <c r="J582" s="28">
        <v>0</v>
      </c>
      <c r="K582" s="112">
        <f>+I582+J582</f>
        <v>269</v>
      </c>
      <c r="L582" s="33">
        <v>336</v>
      </c>
      <c r="M582" s="28">
        <v>0</v>
      </c>
      <c r="N582" s="112">
        <f>+L582+M582</f>
        <v>336</v>
      </c>
      <c r="O582" s="130">
        <f>+H582+K582</f>
        <v>269</v>
      </c>
      <c r="P582" s="44"/>
    </row>
    <row r="583" spans="1:16" ht="18" customHeight="1" x14ac:dyDescent="0.15">
      <c r="A583" s="231"/>
      <c r="B583" s="181" t="s">
        <v>117</v>
      </c>
      <c r="C583" s="97" t="s">
        <v>107</v>
      </c>
      <c r="D583" s="44">
        <v>2</v>
      </c>
      <c r="E583" s="28">
        <v>0</v>
      </c>
      <c r="F583" s="28"/>
      <c r="G583" s="28">
        <v>0</v>
      </c>
      <c r="H583" s="112">
        <f t="shared" si="139"/>
        <v>2</v>
      </c>
      <c r="I583" s="33">
        <v>2290</v>
      </c>
      <c r="J583" s="28">
        <v>0</v>
      </c>
      <c r="K583" s="112">
        <f>+I583+J583</f>
        <v>2290</v>
      </c>
      <c r="L583" s="33">
        <v>3238</v>
      </c>
      <c r="M583" s="28">
        <v>0</v>
      </c>
      <c r="N583" s="112">
        <f>+L583+M583</f>
        <v>3238</v>
      </c>
      <c r="O583" s="130">
        <f>+H583+K583</f>
        <v>2292</v>
      </c>
      <c r="P583" s="44"/>
    </row>
    <row r="584" spans="1:16" ht="18" customHeight="1" x14ac:dyDescent="0.15">
      <c r="A584" s="232"/>
      <c r="B584" s="190" t="s">
        <v>117</v>
      </c>
      <c r="C584" s="98" t="s">
        <v>108</v>
      </c>
      <c r="D584" s="55">
        <v>0</v>
      </c>
      <c r="E584" s="41">
        <v>0</v>
      </c>
      <c r="F584" s="41"/>
      <c r="G584" s="41">
        <v>0</v>
      </c>
      <c r="H584" s="148">
        <f t="shared" si="139"/>
        <v>0</v>
      </c>
      <c r="I584" s="34">
        <v>1276</v>
      </c>
      <c r="J584" s="41">
        <v>63</v>
      </c>
      <c r="K584" s="148">
        <f>+I584+J584</f>
        <v>1339</v>
      </c>
      <c r="L584" s="34">
        <v>1831</v>
      </c>
      <c r="M584" s="41">
        <v>109</v>
      </c>
      <c r="N584" s="148">
        <f>+L584+M584</f>
        <v>1940</v>
      </c>
      <c r="O584" s="149">
        <f>+H584+K584</f>
        <v>1339</v>
      </c>
      <c r="P584" s="44"/>
    </row>
    <row r="585" spans="1:16" ht="18" customHeight="1" x14ac:dyDescent="0.15">
      <c r="A585" s="93" t="s">
        <v>145</v>
      </c>
      <c r="B585" s="94"/>
      <c r="C585" s="9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</row>
    <row r="586" spans="1:16" ht="18" customHeight="1" x14ac:dyDescent="0.15">
      <c r="A586" s="93" t="s">
        <v>145</v>
      </c>
      <c r="B586" s="94"/>
      <c r="C586" s="9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</row>
    <row r="587" spans="1:16" ht="18" customHeight="1" x14ac:dyDescent="0.15">
      <c r="A587" s="93" t="s">
        <v>145</v>
      </c>
      <c r="B587" s="94"/>
      <c r="C587" s="9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</row>
    <row r="588" spans="1:16" ht="9" customHeight="1" x14ac:dyDescent="0.2">
      <c r="A588" s="95" t="s">
        <v>145</v>
      </c>
      <c r="B588" s="95"/>
      <c r="C588" s="95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1:16" ht="31.5" customHeight="1" x14ac:dyDescent="0.15">
      <c r="A589" s="213" t="s">
        <v>5</v>
      </c>
      <c r="B589" s="214"/>
      <c r="C589" s="215"/>
      <c r="D589" s="210" t="s">
        <v>201</v>
      </c>
      <c r="E589" s="211"/>
      <c r="F589" s="211"/>
      <c r="G589" s="211"/>
      <c r="H589" s="212"/>
      <c r="I589" s="219" t="s">
        <v>202</v>
      </c>
      <c r="J589" s="220"/>
      <c r="K589" s="221"/>
      <c r="L589" s="219" t="s">
        <v>203</v>
      </c>
      <c r="M589" s="220"/>
      <c r="N589" s="221"/>
      <c r="O589" s="58" t="s">
        <v>204</v>
      </c>
      <c r="P589" s="81"/>
    </row>
    <row r="590" spans="1:16" ht="32.25" customHeight="1" x14ac:dyDescent="0.15">
      <c r="A590" s="216"/>
      <c r="B590" s="217"/>
      <c r="C590" s="218"/>
      <c r="D590" s="59" t="s">
        <v>205</v>
      </c>
      <c r="E590" s="7" t="s">
        <v>728</v>
      </c>
      <c r="F590" s="7" t="s">
        <v>727</v>
      </c>
      <c r="G590" s="60" t="s">
        <v>207</v>
      </c>
      <c r="H590" s="61" t="s">
        <v>208</v>
      </c>
      <c r="I590" s="62" t="s">
        <v>205</v>
      </c>
      <c r="J590" s="60" t="s">
        <v>206</v>
      </c>
      <c r="K590" s="63" t="s">
        <v>208</v>
      </c>
      <c r="L590" s="62" t="s">
        <v>205</v>
      </c>
      <c r="M590" s="60" t="s">
        <v>206</v>
      </c>
      <c r="N590" s="63" t="s">
        <v>208</v>
      </c>
      <c r="O590" s="64" t="s">
        <v>208</v>
      </c>
      <c r="P590" s="82"/>
    </row>
    <row r="591" spans="1:16" ht="18" customHeight="1" x14ac:dyDescent="0.15">
      <c r="A591" s="230" t="s">
        <v>26</v>
      </c>
      <c r="B591" s="182" t="s">
        <v>117</v>
      </c>
      <c r="C591" s="12" t="s">
        <v>109</v>
      </c>
      <c r="D591" s="52">
        <v>0</v>
      </c>
      <c r="E591" s="29">
        <v>0</v>
      </c>
      <c r="F591" s="29"/>
      <c r="G591" s="29">
        <v>0</v>
      </c>
      <c r="H591" s="136">
        <f>+D591+E591+F591+G591</f>
        <v>0</v>
      </c>
      <c r="I591" s="32">
        <v>1053</v>
      </c>
      <c r="J591" s="29">
        <v>21</v>
      </c>
      <c r="K591" s="136">
        <f t="shared" ref="K591:K596" si="140">+I591+J591</f>
        <v>1074</v>
      </c>
      <c r="L591" s="32">
        <v>1725</v>
      </c>
      <c r="M591" s="29">
        <v>31</v>
      </c>
      <c r="N591" s="136">
        <f t="shared" ref="N591:N596" si="141">+L591+M591</f>
        <v>1756</v>
      </c>
      <c r="O591" s="137">
        <f t="shared" ref="O591:O596" si="142">+H591+K591</f>
        <v>1074</v>
      </c>
      <c r="P591" s="44"/>
    </row>
    <row r="592" spans="1:16" ht="18" customHeight="1" x14ac:dyDescent="0.15">
      <c r="A592" s="228"/>
      <c r="B592" s="181" t="s">
        <v>117</v>
      </c>
      <c r="C592" s="11" t="s">
        <v>110</v>
      </c>
      <c r="D592" s="44">
        <v>1</v>
      </c>
      <c r="E592" s="28">
        <v>0</v>
      </c>
      <c r="F592" s="28"/>
      <c r="G592" s="28">
        <v>0</v>
      </c>
      <c r="H592" s="112">
        <f t="shared" ref="H592:H596" si="143">+D592+E592+F592+G592</f>
        <v>1</v>
      </c>
      <c r="I592" s="33">
        <v>461</v>
      </c>
      <c r="J592" s="28">
        <v>0</v>
      </c>
      <c r="K592" s="112">
        <f t="shared" si="140"/>
        <v>461</v>
      </c>
      <c r="L592" s="33">
        <v>524</v>
      </c>
      <c r="M592" s="28">
        <v>0</v>
      </c>
      <c r="N592" s="112">
        <f t="shared" si="141"/>
        <v>524</v>
      </c>
      <c r="O592" s="130">
        <f t="shared" si="142"/>
        <v>462</v>
      </c>
      <c r="P592" s="44"/>
    </row>
    <row r="593" spans="1:16" ht="18" customHeight="1" x14ac:dyDescent="0.15">
      <c r="A593" s="228"/>
      <c r="B593" s="181" t="s">
        <v>117</v>
      </c>
      <c r="C593" s="11" t="s">
        <v>111</v>
      </c>
      <c r="D593" s="44">
        <v>0</v>
      </c>
      <c r="E593" s="28">
        <v>0</v>
      </c>
      <c r="F593" s="28"/>
      <c r="G593" s="28">
        <v>0</v>
      </c>
      <c r="H593" s="112">
        <f t="shared" si="143"/>
        <v>0</v>
      </c>
      <c r="I593" s="33">
        <v>492</v>
      </c>
      <c r="J593" s="28">
        <v>0</v>
      </c>
      <c r="K593" s="112">
        <f t="shared" si="140"/>
        <v>492</v>
      </c>
      <c r="L593" s="33">
        <v>678</v>
      </c>
      <c r="M593" s="28">
        <v>0</v>
      </c>
      <c r="N593" s="112">
        <f t="shared" si="141"/>
        <v>678</v>
      </c>
      <c r="O593" s="130">
        <f t="shared" si="142"/>
        <v>492</v>
      </c>
      <c r="P593" s="44"/>
    </row>
    <row r="594" spans="1:16" ht="18" customHeight="1" x14ac:dyDescent="0.15">
      <c r="A594" s="228"/>
      <c r="B594" s="181"/>
      <c r="C594" s="11" t="s">
        <v>569</v>
      </c>
      <c r="D594" s="44">
        <v>0</v>
      </c>
      <c r="E594" s="28">
        <v>0</v>
      </c>
      <c r="F594" s="28"/>
      <c r="G594" s="28">
        <v>0</v>
      </c>
      <c r="H594" s="112">
        <f t="shared" si="143"/>
        <v>0</v>
      </c>
      <c r="I594" s="33">
        <v>0</v>
      </c>
      <c r="J594" s="28">
        <v>0</v>
      </c>
      <c r="K594" s="112">
        <f t="shared" si="140"/>
        <v>0</v>
      </c>
      <c r="L594" s="33">
        <v>0</v>
      </c>
      <c r="M594" s="28">
        <v>0</v>
      </c>
      <c r="N594" s="112">
        <f t="shared" si="141"/>
        <v>0</v>
      </c>
      <c r="O594" s="130">
        <f t="shared" si="142"/>
        <v>0</v>
      </c>
      <c r="P594" s="44"/>
    </row>
    <row r="595" spans="1:16" ht="18" customHeight="1" x14ac:dyDescent="0.15">
      <c r="A595" s="228"/>
      <c r="B595" s="183" t="s">
        <v>117</v>
      </c>
      <c r="C595" s="13" t="s">
        <v>112</v>
      </c>
      <c r="D595" s="53">
        <v>1</v>
      </c>
      <c r="E595" s="30">
        <v>0</v>
      </c>
      <c r="F595" s="30"/>
      <c r="G595" s="30">
        <v>0</v>
      </c>
      <c r="H595" s="138">
        <f t="shared" si="143"/>
        <v>1</v>
      </c>
      <c r="I595" s="31">
        <v>270</v>
      </c>
      <c r="J595" s="30">
        <v>0</v>
      </c>
      <c r="K595" s="138">
        <f t="shared" si="140"/>
        <v>270</v>
      </c>
      <c r="L595" s="31">
        <v>376</v>
      </c>
      <c r="M595" s="30">
        <v>0</v>
      </c>
      <c r="N595" s="138">
        <f t="shared" si="141"/>
        <v>376</v>
      </c>
      <c r="O595" s="139">
        <f t="shared" si="142"/>
        <v>271</v>
      </c>
      <c r="P595" s="44"/>
    </row>
    <row r="596" spans="1:16" ht="18" customHeight="1" x14ac:dyDescent="0.15">
      <c r="A596" s="228"/>
      <c r="B596" s="181" t="s">
        <v>117</v>
      </c>
      <c r="C596" s="11" t="s">
        <v>113</v>
      </c>
      <c r="D596" s="44">
        <v>1</v>
      </c>
      <c r="E596" s="28">
        <v>0</v>
      </c>
      <c r="F596" s="28"/>
      <c r="G596" s="28">
        <v>0</v>
      </c>
      <c r="H596" s="112">
        <f t="shared" si="143"/>
        <v>1</v>
      </c>
      <c r="I596" s="33">
        <v>263</v>
      </c>
      <c r="J596" s="28">
        <v>12</v>
      </c>
      <c r="K596" s="112">
        <f t="shared" si="140"/>
        <v>275</v>
      </c>
      <c r="L596" s="33">
        <v>328</v>
      </c>
      <c r="M596" s="28">
        <v>20</v>
      </c>
      <c r="N596" s="112">
        <f t="shared" si="141"/>
        <v>348</v>
      </c>
      <c r="O596" s="130">
        <f t="shared" si="142"/>
        <v>276</v>
      </c>
      <c r="P596" s="44"/>
    </row>
    <row r="597" spans="1:16" ht="18" customHeight="1" x14ac:dyDescent="0.15">
      <c r="A597" s="229"/>
      <c r="B597" s="201" t="s">
        <v>729</v>
      </c>
      <c r="C597" s="16" t="s">
        <v>145</v>
      </c>
      <c r="D597" s="142">
        <f>SUM(D580:D584,D591:D596)</f>
        <v>50</v>
      </c>
      <c r="E597" s="141">
        <f t="shared" ref="E597:O597" si="144">SUM(E580:E584,E591:E596)</f>
        <v>3</v>
      </c>
      <c r="F597" s="141">
        <f t="shared" si="144"/>
        <v>0</v>
      </c>
      <c r="G597" s="141">
        <f t="shared" si="144"/>
        <v>0</v>
      </c>
      <c r="H597" s="144">
        <f t="shared" si="144"/>
        <v>53</v>
      </c>
      <c r="I597" s="151">
        <f t="shared" si="144"/>
        <v>13573</v>
      </c>
      <c r="J597" s="141">
        <f t="shared" si="144"/>
        <v>265</v>
      </c>
      <c r="K597" s="144">
        <f t="shared" si="144"/>
        <v>13838</v>
      </c>
      <c r="L597" s="151">
        <f t="shared" si="144"/>
        <v>24295</v>
      </c>
      <c r="M597" s="141">
        <f t="shared" si="144"/>
        <v>474</v>
      </c>
      <c r="N597" s="144">
        <f t="shared" si="144"/>
        <v>24769</v>
      </c>
      <c r="O597" s="159">
        <f t="shared" si="144"/>
        <v>13891</v>
      </c>
      <c r="P597" s="135"/>
    </row>
    <row r="598" spans="1:16" ht="18" customHeight="1" x14ac:dyDescent="0.15">
      <c r="A598" s="225" t="s">
        <v>12</v>
      </c>
      <c r="B598" s="186" t="s">
        <v>117</v>
      </c>
      <c r="C598" s="11" t="s">
        <v>570</v>
      </c>
      <c r="D598" s="44">
        <v>24</v>
      </c>
      <c r="E598" s="28">
        <v>0</v>
      </c>
      <c r="F598" s="28">
        <v>0</v>
      </c>
      <c r="G598" s="28">
        <v>1</v>
      </c>
      <c r="H598" s="28">
        <f>+D598+E598+F598+G598</f>
        <v>25</v>
      </c>
      <c r="I598" s="33">
        <v>7459</v>
      </c>
      <c r="J598" s="28">
        <v>120</v>
      </c>
      <c r="K598" s="112">
        <f>+I598+J598</f>
        <v>7579</v>
      </c>
      <c r="L598" s="33">
        <v>14045</v>
      </c>
      <c r="M598" s="28">
        <v>343</v>
      </c>
      <c r="N598" s="112">
        <f>+L598+M598</f>
        <v>14388</v>
      </c>
      <c r="O598" s="130">
        <f>+H598+K598</f>
        <v>7604</v>
      </c>
      <c r="P598" s="44"/>
    </row>
    <row r="599" spans="1:16" ht="18" customHeight="1" x14ac:dyDescent="0.15">
      <c r="A599" s="228"/>
      <c r="B599" s="181" t="s">
        <v>117</v>
      </c>
      <c r="C599" s="11" t="s">
        <v>571</v>
      </c>
      <c r="D599" s="44">
        <v>21</v>
      </c>
      <c r="E599" s="28">
        <v>2</v>
      </c>
      <c r="F599" s="28">
        <v>0</v>
      </c>
      <c r="G599" s="28">
        <v>1</v>
      </c>
      <c r="H599" s="28">
        <f t="shared" ref="H599:H600" si="145">+D599+E599+F599+G599</f>
        <v>24</v>
      </c>
      <c r="I599" s="33">
        <v>4671</v>
      </c>
      <c r="J599" s="28">
        <v>66</v>
      </c>
      <c r="K599" s="112">
        <f>+I599+J599</f>
        <v>4737</v>
      </c>
      <c r="L599" s="33">
        <v>7918</v>
      </c>
      <c r="M599" s="28">
        <v>90</v>
      </c>
      <c r="N599" s="112">
        <f>+L599+M599</f>
        <v>8008</v>
      </c>
      <c r="O599" s="130">
        <f>+H599+K599</f>
        <v>4761</v>
      </c>
      <c r="P599" s="44"/>
    </row>
    <row r="600" spans="1:16" ht="18" customHeight="1" x14ac:dyDescent="0.15">
      <c r="A600" s="228"/>
      <c r="B600" s="181" t="s">
        <v>117</v>
      </c>
      <c r="C600" s="11" t="s">
        <v>572</v>
      </c>
      <c r="D600" s="44">
        <v>22</v>
      </c>
      <c r="E600" s="28">
        <v>0</v>
      </c>
      <c r="F600" s="28">
        <v>0</v>
      </c>
      <c r="G600" s="28">
        <v>2</v>
      </c>
      <c r="H600" s="28">
        <f t="shared" si="145"/>
        <v>24</v>
      </c>
      <c r="I600" s="33">
        <v>6014</v>
      </c>
      <c r="J600" s="28">
        <v>99</v>
      </c>
      <c r="K600" s="112">
        <f>+I600+J600</f>
        <v>6113</v>
      </c>
      <c r="L600" s="33">
        <v>10929</v>
      </c>
      <c r="M600" s="28">
        <v>247</v>
      </c>
      <c r="N600" s="112">
        <f>+L600+M600</f>
        <v>11176</v>
      </c>
      <c r="O600" s="130">
        <f>+H600+K600</f>
        <v>6137</v>
      </c>
      <c r="P600" s="44"/>
    </row>
    <row r="601" spans="1:16" ht="18" customHeight="1" x14ac:dyDescent="0.15">
      <c r="A601" s="229"/>
      <c r="B601" s="201" t="s">
        <v>729</v>
      </c>
      <c r="C601" s="16" t="s">
        <v>145</v>
      </c>
      <c r="D601" s="142">
        <f>SUM(D598:D600)</f>
        <v>67</v>
      </c>
      <c r="E601" s="141">
        <f t="shared" ref="E601:O601" si="146">SUM(E598:E600)</f>
        <v>2</v>
      </c>
      <c r="F601" s="141">
        <f t="shared" si="146"/>
        <v>0</v>
      </c>
      <c r="G601" s="141">
        <f t="shared" si="146"/>
        <v>4</v>
      </c>
      <c r="H601" s="144">
        <f t="shared" si="146"/>
        <v>73</v>
      </c>
      <c r="I601" s="151">
        <f t="shared" si="146"/>
        <v>18144</v>
      </c>
      <c r="J601" s="141">
        <f t="shared" si="146"/>
        <v>285</v>
      </c>
      <c r="K601" s="144">
        <f t="shared" si="146"/>
        <v>18429</v>
      </c>
      <c r="L601" s="151">
        <f t="shared" si="146"/>
        <v>32892</v>
      </c>
      <c r="M601" s="141">
        <f t="shared" si="146"/>
        <v>680</v>
      </c>
      <c r="N601" s="144">
        <f t="shared" si="146"/>
        <v>33572</v>
      </c>
      <c r="O601" s="159">
        <f t="shared" si="146"/>
        <v>18502</v>
      </c>
      <c r="P601" s="135"/>
    </row>
    <row r="602" spans="1:16" ht="18" customHeight="1" x14ac:dyDescent="0.15">
      <c r="A602" s="225" t="s">
        <v>13</v>
      </c>
      <c r="B602" s="186" t="s">
        <v>117</v>
      </c>
      <c r="C602" s="11" t="s">
        <v>573</v>
      </c>
      <c r="D602" s="44">
        <v>52</v>
      </c>
      <c r="E602" s="28">
        <v>1</v>
      </c>
      <c r="F602" s="28">
        <v>0</v>
      </c>
      <c r="G602" s="28">
        <v>0</v>
      </c>
      <c r="H602" s="28">
        <f>+D602+E602+F602+G602</f>
        <v>53</v>
      </c>
      <c r="I602" s="33">
        <v>4790</v>
      </c>
      <c r="J602" s="28">
        <v>59</v>
      </c>
      <c r="K602" s="112">
        <f>+I602+J602</f>
        <v>4849</v>
      </c>
      <c r="L602" s="33">
        <v>8162</v>
      </c>
      <c r="M602" s="28">
        <v>164</v>
      </c>
      <c r="N602" s="112">
        <f>+L602+M602</f>
        <v>8326</v>
      </c>
      <c r="O602" s="130">
        <f>+H602+K602</f>
        <v>4902</v>
      </c>
      <c r="P602" s="44"/>
    </row>
    <row r="603" spans="1:16" ht="18" customHeight="1" x14ac:dyDescent="0.15">
      <c r="A603" s="228"/>
      <c r="B603" s="181" t="s">
        <v>117</v>
      </c>
      <c r="C603" s="11" t="s">
        <v>451</v>
      </c>
      <c r="D603" s="44">
        <v>11</v>
      </c>
      <c r="E603" s="28">
        <v>6</v>
      </c>
      <c r="F603" s="28">
        <v>0</v>
      </c>
      <c r="G603" s="28">
        <v>0</v>
      </c>
      <c r="H603" s="28">
        <f t="shared" ref="H603:H605" si="147">+D603+E603+F603+G603</f>
        <v>17</v>
      </c>
      <c r="I603" s="33">
        <v>359</v>
      </c>
      <c r="J603" s="28">
        <v>0</v>
      </c>
      <c r="K603" s="112">
        <f>+I603+J603</f>
        <v>359</v>
      </c>
      <c r="L603" s="33">
        <v>1133</v>
      </c>
      <c r="M603" s="28">
        <v>0</v>
      </c>
      <c r="N603" s="112">
        <f>+L603+M603</f>
        <v>1133</v>
      </c>
      <c r="O603" s="130">
        <f>+H603+K603</f>
        <v>376</v>
      </c>
      <c r="P603" s="44"/>
    </row>
    <row r="604" spans="1:16" ht="18" customHeight="1" x14ac:dyDescent="0.15">
      <c r="A604" s="228"/>
      <c r="B604" s="181" t="s">
        <v>117</v>
      </c>
      <c r="C604" s="11" t="s">
        <v>574</v>
      </c>
      <c r="D604" s="44">
        <v>4</v>
      </c>
      <c r="E604" s="28">
        <v>0</v>
      </c>
      <c r="F604" s="28">
        <v>0</v>
      </c>
      <c r="G604" s="28">
        <v>0</v>
      </c>
      <c r="H604" s="28">
        <f t="shared" si="147"/>
        <v>4</v>
      </c>
      <c r="I604" s="33">
        <v>108</v>
      </c>
      <c r="J604" s="28">
        <v>2</v>
      </c>
      <c r="K604" s="112">
        <f>+I604+J604</f>
        <v>110</v>
      </c>
      <c r="L604" s="33">
        <v>200</v>
      </c>
      <c r="M604" s="28">
        <v>15</v>
      </c>
      <c r="N604" s="112">
        <f>+L604+M604</f>
        <v>215</v>
      </c>
      <c r="O604" s="130">
        <f>+H604+K604</f>
        <v>114</v>
      </c>
      <c r="P604" s="44"/>
    </row>
    <row r="605" spans="1:16" ht="18" customHeight="1" x14ac:dyDescent="0.15">
      <c r="A605" s="228"/>
      <c r="B605" s="181" t="s">
        <v>117</v>
      </c>
      <c r="C605" s="11" t="s">
        <v>575</v>
      </c>
      <c r="D605" s="44">
        <v>4</v>
      </c>
      <c r="E605" s="28">
        <v>0</v>
      </c>
      <c r="F605" s="28">
        <v>0</v>
      </c>
      <c r="G605" s="28">
        <v>0</v>
      </c>
      <c r="H605" s="28">
        <f t="shared" si="147"/>
        <v>4</v>
      </c>
      <c r="I605" s="33">
        <v>72</v>
      </c>
      <c r="J605" s="28">
        <v>4</v>
      </c>
      <c r="K605" s="112">
        <f>+I605+J605</f>
        <v>76</v>
      </c>
      <c r="L605" s="33">
        <v>470</v>
      </c>
      <c r="M605" s="28">
        <v>27</v>
      </c>
      <c r="N605" s="112">
        <f>+L605+M605</f>
        <v>497</v>
      </c>
      <c r="O605" s="130">
        <f>+H605+K605</f>
        <v>80</v>
      </c>
      <c r="P605" s="44"/>
    </row>
    <row r="606" spans="1:16" ht="18" customHeight="1" x14ac:dyDescent="0.15">
      <c r="A606" s="229"/>
      <c r="B606" s="201" t="s">
        <v>729</v>
      </c>
      <c r="C606" s="16" t="s">
        <v>145</v>
      </c>
      <c r="D606" s="142">
        <f>SUM(D602:D605)</f>
        <v>71</v>
      </c>
      <c r="E606" s="141">
        <f t="shared" ref="E606:O606" si="148">SUM(E602:E605)</f>
        <v>7</v>
      </c>
      <c r="F606" s="141">
        <f t="shared" si="148"/>
        <v>0</v>
      </c>
      <c r="G606" s="141">
        <f t="shared" si="148"/>
        <v>0</v>
      </c>
      <c r="H606" s="144">
        <f t="shared" si="148"/>
        <v>78</v>
      </c>
      <c r="I606" s="151">
        <f t="shared" si="148"/>
        <v>5329</v>
      </c>
      <c r="J606" s="141">
        <f t="shared" si="148"/>
        <v>65</v>
      </c>
      <c r="K606" s="144">
        <f t="shared" si="148"/>
        <v>5394</v>
      </c>
      <c r="L606" s="151">
        <f t="shared" si="148"/>
        <v>9965</v>
      </c>
      <c r="M606" s="141">
        <f t="shared" si="148"/>
        <v>206</v>
      </c>
      <c r="N606" s="144">
        <f t="shared" si="148"/>
        <v>10171</v>
      </c>
      <c r="O606" s="159">
        <f t="shared" si="148"/>
        <v>5472</v>
      </c>
      <c r="P606" s="135"/>
    </row>
    <row r="607" spans="1:16" ht="18" customHeight="1" x14ac:dyDescent="0.15">
      <c r="A607" s="225" t="s">
        <v>188</v>
      </c>
      <c r="B607" s="202"/>
      <c r="C607" s="18" t="s">
        <v>576</v>
      </c>
      <c r="D607" s="54">
        <v>0</v>
      </c>
      <c r="E607" s="40">
        <v>0</v>
      </c>
      <c r="F607" s="40"/>
      <c r="G607" s="40">
        <v>0</v>
      </c>
      <c r="H607" s="40">
        <f>+D607+E607+F607+G607</f>
        <v>0</v>
      </c>
      <c r="I607" s="38">
        <v>1191</v>
      </c>
      <c r="J607" s="40">
        <v>76</v>
      </c>
      <c r="K607" s="146">
        <f t="shared" ref="K607:K617" si="149">+I607+J607</f>
        <v>1267</v>
      </c>
      <c r="L607" s="38">
        <v>1975</v>
      </c>
      <c r="M607" s="40">
        <v>117</v>
      </c>
      <c r="N607" s="146">
        <f t="shared" ref="N607:N617" si="150">+L607+M607</f>
        <v>2092</v>
      </c>
      <c r="O607" s="147">
        <f t="shared" ref="O607:O617" si="151">+H607+K607</f>
        <v>1267</v>
      </c>
      <c r="P607" s="44"/>
    </row>
    <row r="608" spans="1:16" ht="18" customHeight="1" x14ac:dyDescent="0.15">
      <c r="A608" s="226"/>
      <c r="B608" s="186" t="s">
        <v>117</v>
      </c>
      <c r="C608" s="11" t="s">
        <v>577</v>
      </c>
      <c r="D608" s="44">
        <v>4</v>
      </c>
      <c r="E608" s="28">
        <v>0</v>
      </c>
      <c r="F608" s="28"/>
      <c r="G608" s="28">
        <v>0</v>
      </c>
      <c r="H608" s="28">
        <f t="shared" ref="H608:H617" si="152">+D608+E608+F608+G608</f>
        <v>4</v>
      </c>
      <c r="I608" s="33">
        <v>1379</v>
      </c>
      <c r="J608" s="28">
        <v>114</v>
      </c>
      <c r="K608" s="112">
        <f t="shared" si="149"/>
        <v>1493</v>
      </c>
      <c r="L608" s="33">
        <v>3134</v>
      </c>
      <c r="M608" s="28">
        <v>328</v>
      </c>
      <c r="N608" s="112">
        <f t="shared" si="150"/>
        <v>3462</v>
      </c>
      <c r="O608" s="130">
        <f t="shared" si="151"/>
        <v>1497</v>
      </c>
      <c r="P608" s="44"/>
    </row>
    <row r="609" spans="1:16" ht="18" customHeight="1" x14ac:dyDescent="0.15">
      <c r="A609" s="226"/>
      <c r="B609" s="186" t="s">
        <v>117</v>
      </c>
      <c r="C609" s="11" t="s">
        <v>578</v>
      </c>
      <c r="D609" s="44">
        <v>0</v>
      </c>
      <c r="E609" s="28">
        <v>0</v>
      </c>
      <c r="F609" s="28"/>
      <c r="G609" s="28">
        <v>0</v>
      </c>
      <c r="H609" s="28">
        <f t="shared" si="152"/>
        <v>0</v>
      </c>
      <c r="I609" s="33">
        <v>345</v>
      </c>
      <c r="J609" s="28">
        <v>80</v>
      </c>
      <c r="K609" s="112">
        <f t="shared" si="149"/>
        <v>425</v>
      </c>
      <c r="L609" s="33">
        <v>624</v>
      </c>
      <c r="M609" s="28">
        <v>124</v>
      </c>
      <c r="N609" s="112">
        <f t="shared" si="150"/>
        <v>748</v>
      </c>
      <c r="O609" s="130">
        <f t="shared" si="151"/>
        <v>425</v>
      </c>
      <c r="P609" s="44"/>
    </row>
    <row r="610" spans="1:16" ht="18" customHeight="1" x14ac:dyDescent="0.15">
      <c r="A610" s="226"/>
      <c r="B610" s="186" t="s">
        <v>117</v>
      </c>
      <c r="C610" s="11" t="s">
        <v>579</v>
      </c>
      <c r="D610" s="44">
        <v>3</v>
      </c>
      <c r="E610" s="28">
        <v>0</v>
      </c>
      <c r="F610" s="28"/>
      <c r="G610" s="28">
        <v>0</v>
      </c>
      <c r="H610" s="28">
        <f t="shared" si="152"/>
        <v>3</v>
      </c>
      <c r="I610" s="33">
        <v>220</v>
      </c>
      <c r="J610" s="28">
        <v>65</v>
      </c>
      <c r="K610" s="112">
        <f t="shared" si="149"/>
        <v>285</v>
      </c>
      <c r="L610" s="33">
        <v>1039</v>
      </c>
      <c r="M610" s="28">
        <v>186</v>
      </c>
      <c r="N610" s="112">
        <f t="shared" si="150"/>
        <v>1225</v>
      </c>
      <c r="O610" s="130">
        <f t="shared" si="151"/>
        <v>288</v>
      </c>
      <c r="P610" s="44"/>
    </row>
    <row r="611" spans="1:16" ht="18" customHeight="1" x14ac:dyDescent="0.15">
      <c r="A611" s="226"/>
      <c r="B611" s="186"/>
      <c r="C611" s="11" t="s">
        <v>580</v>
      </c>
      <c r="D611" s="44">
        <v>3</v>
      </c>
      <c r="E611" s="28">
        <v>0</v>
      </c>
      <c r="F611" s="28"/>
      <c r="G611" s="28">
        <v>0</v>
      </c>
      <c r="H611" s="28">
        <f t="shared" si="152"/>
        <v>3</v>
      </c>
      <c r="I611" s="33">
        <v>10</v>
      </c>
      <c r="J611" s="28">
        <v>3</v>
      </c>
      <c r="K611" s="112">
        <f t="shared" si="149"/>
        <v>13</v>
      </c>
      <c r="L611" s="33">
        <v>55</v>
      </c>
      <c r="M611" s="28">
        <v>6</v>
      </c>
      <c r="N611" s="112">
        <f t="shared" si="150"/>
        <v>61</v>
      </c>
      <c r="O611" s="130">
        <f t="shared" si="151"/>
        <v>16</v>
      </c>
      <c r="P611" s="44"/>
    </row>
    <row r="612" spans="1:16" ht="18" customHeight="1" x14ac:dyDescent="0.15">
      <c r="A612" s="226"/>
      <c r="B612" s="188"/>
      <c r="C612" s="12" t="s">
        <v>581</v>
      </c>
      <c r="D612" s="52">
        <v>0</v>
      </c>
      <c r="E612" s="29">
        <v>0</v>
      </c>
      <c r="F612" s="29"/>
      <c r="G612" s="29">
        <v>0</v>
      </c>
      <c r="H612" s="29">
        <f t="shared" si="152"/>
        <v>0</v>
      </c>
      <c r="I612" s="32">
        <v>80</v>
      </c>
      <c r="J612" s="29">
        <v>1</v>
      </c>
      <c r="K612" s="136">
        <f t="shared" si="149"/>
        <v>81</v>
      </c>
      <c r="L612" s="32">
        <v>182</v>
      </c>
      <c r="M612" s="29">
        <v>13</v>
      </c>
      <c r="N612" s="136">
        <f t="shared" si="150"/>
        <v>195</v>
      </c>
      <c r="O612" s="137">
        <f t="shared" si="151"/>
        <v>81</v>
      </c>
      <c r="P612" s="44"/>
    </row>
    <row r="613" spans="1:16" ht="18" customHeight="1" x14ac:dyDescent="0.15">
      <c r="A613" s="226"/>
      <c r="B613" s="186"/>
      <c r="C613" s="11" t="s">
        <v>582</v>
      </c>
      <c r="D613" s="44">
        <v>0</v>
      </c>
      <c r="E613" s="28">
        <v>0</v>
      </c>
      <c r="F613" s="28"/>
      <c r="G613" s="28">
        <v>0</v>
      </c>
      <c r="H613" s="28">
        <f t="shared" si="152"/>
        <v>0</v>
      </c>
      <c r="I613" s="33">
        <v>0</v>
      </c>
      <c r="J613" s="28">
        <v>0</v>
      </c>
      <c r="K613" s="112">
        <f t="shared" si="149"/>
        <v>0</v>
      </c>
      <c r="L613" s="33">
        <v>0</v>
      </c>
      <c r="M613" s="28">
        <v>0</v>
      </c>
      <c r="N613" s="112">
        <f t="shared" si="150"/>
        <v>0</v>
      </c>
      <c r="O613" s="130">
        <f t="shared" si="151"/>
        <v>0</v>
      </c>
      <c r="P613" s="44"/>
    </row>
    <row r="614" spans="1:16" ht="18" customHeight="1" x14ac:dyDescent="0.15">
      <c r="A614" s="226"/>
      <c r="B614" s="186"/>
      <c r="C614" s="11" t="s">
        <v>583</v>
      </c>
      <c r="D614" s="44">
        <v>0</v>
      </c>
      <c r="E614" s="28">
        <v>0</v>
      </c>
      <c r="F614" s="28"/>
      <c r="G614" s="28">
        <v>0</v>
      </c>
      <c r="H614" s="28">
        <f t="shared" si="152"/>
        <v>0</v>
      </c>
      <c r="I614" s="33">
        <v>15</v>
      </c>
      <c r="J614" s="28">
        <v>0</v>
      </c>
      <c r="K614" s="112">
        <f t="shared" si="149"/>
        <v>15</v>
      </c>
      <c r="L614" s="33">
        <v>60</v>
      </c>
      <c r="M614" s="28">
        <v>5</v>
      </c>
      <c r="N614" s="112">
        <f t="shared" si="150"/>
        <v>65</v>
      </c>
      <c r="O614" s="130">
        <f t="shared" si="151"/>
        <v>15</v>
      </c>
      <c r="P614" s="44"/>
    </row>
    <row r="615" spans="1:16" ht="18" customHeight="1" x14ac:dyDescent="0.15">
      <c r="A615" s="226"/>
      <c r="B615" s="186"/>
      <c r="C615" s="11" t="s">
        <v>584</v>
      </c>
      <c r="D615" s="44">
        <v>0</v>
      </c>
      <c r="E615" s="28">
        <v>0</v>
      </c>
      <c r="F615" s="28"/>
      <c r="G615" s="28">
        <v>0</v>
      </c>
      <c r="H615" s="28">
        <f t="shared" si="152"/>
        <v>0</v>
      </c>
      <c r="I615" s="33">
        <v>0</v>
      </c>
      <c r="J615" s="28">
        <v>0</v>
      </c>
      <c r="K615" s="112">
        <f t="shared" si="149"/>
        <v>0</v>
      </c>
      <c r="L615" s="33">
        <v>0</v>
      </c>
      <c r="M615" s="28">
        <v>0</v>
      </c>
      <c r="N615" s="112">
        <f t="shared" si="150"/>
        <v>0</v>
      </c>
      <c r="O615" s="130">
        <f t="shared" si="151"/>
        <v>0</v>
      </c>
      <c r="P615" s="44"/>
    </row>
    <row r="616" spans="1:16" ht="18" customHeight="1" x14ac:dyDescent="0.15">
      <c r="A616" s="226"/>
      <c r="B616" s="189"/>
      <c r="C616" s="13" t="s">
        <v>585</v>
      </c>
      <c r="D616" s="53">
        <v>0</v>
      </c>
      <c r="E616" s="30">
        <v>0</v>
      </c>
      <c r="F616" s="30"/>
      <c r="G616" s="30">
        <v>0</v>
      </c>
      <c r="H616" s="30">
        <f t="shared" si="152"/>
        <v>0</v>
      </c>
      <c r="I616" s="31">
        <v>0</v>
      </c>
      <c r="J616" s="30">
        <v>0</v>
      </c>
      <c r="K616" s="138">
        <f t="shared" si="149"/>
        <v>0</v>
      </c>
      <c r="L616" s="31">
        <v>0</v>
      </c>
      <c r="M616" s="30">
        <v>0</v>
      </c>
      <c r="N616" s="138">
        <f t="shared" si="150"/>
        <v>0</v>
      </c>
      <c r="O616" s="140">
        <f t="shared" si="151"/>
        <v>0</v>
      </c>
      <c r="P616" s="44"/>
    </row>
    <row r="617" spans="1:16" ht="18" customHeight="1" x14ac:dyDescent="0.15">
      <c r="A617" s="226"/>
      <c r="B617" s="196"/>
      <c r="C617" s="14" t="s">
        <v>586</v>
      </c>
      <c r="D617" s="55">
        <v>0</v>
      </c>
      <c r="E617" s="41">
        <v>0</v>
      </c>
      <c r="F617" s="41"/>
      <c r="G617" s="41">
        <v>0</v>
      </c>
      <c r="H617" s="41">
        <f t="shared" si="152"/>
        <v>0</v>
      </c>
      <c r="I617" s="34">
        <v>8</v>
      </c>
      <c r="J617" s="41">
        <v>3</v>
      </c>
      <c r="K617" s="148">
        <f t="shared" si="149"/>
        <v>11</v>
      </c>
      <c r="L617" s="34">
        <v>45</v>
      </c>
      <c r="M617" s="41">
        <v>6</v>
      </c>
      <c r="N617" s="148">
        <f t="shared" si="150"/>
        <v>51</v>
      </c>
      <c r="O617" s="149">
        <f t="shared" si="151"/>
        <v>11</v>
      </c>
      <c r="P617" s="44"/>
    </row>
    <row r="618" spans="1:16" ht="18" customHeight="1" x14ac:dyDescent="0.15">
      <c r="A618" s="227"/>
      <c r="B618" s="201" t="s">
        <v>729</v>
      </c>
      <c r="C618" s="16" t="s">
        <v>145</v>
      </c>
      <c r="D618" s="142">
        <f>SUM(D607:D617)</f>
        <v>10</v>
      </c>
      <c r="E618" s="141">
        <f t="shared" ref="E618:O618" si="153">SUM(E607:E617)</f>
        <v>0</v>
      </c>
      <c r="F618" s="141">
        <f t="shared" si="153"/>
        <v>0</v>
      </c>
      <c r="G618" s="141">
        <f t="shared" si="153"/>
        <v>0</v>
      </c>
      <c r="H618" s="144">
        <f t="shared" si="153"/>
        <v>10</v>
      </c>
      <c r="I618" s="151">
        <f t="shared" si="153"/>
        <v>3248</v>
      </c>
      <c r="J618" s="141">
        <f t="shared" si="153"/>
        <v>342</v>
      </c>
      <c r="K618" s="144">
        <f t="shared" si="153"/>
        <v>3590</v>
      </c>
      <c r="L618" s="151">
        <f t="shared" si="153"/>
        <v>7114</v>
      </c>
      <c r="M618" s="141">
        <f t="shared" si="153"/>
        <v>785</v>
      </c>
      <c r="N618" s="144">
        <f t="shared" si="153"/>
        <v>7899</v>
      </c>
      <c r="O618" s="159">
        <f t="shared" si="153"/>
        <v>3600</v>
      </c>
      <c r="P618" s="135"/>
    </row>
    <row r="619" spans="1:16" ht="18" customHeight="1" x14ac:dyDescent="0.15">
      <c r="A619" s="225" t="s">
        <v>189</v>
      </c>
      <c r="B619" s="186" t="s">
        <v>117</v>
      </c>
      <c r="C619" s="11" t="s">
        <v>587</v>
      </c>
      <c r="D619" s="44">
        <v>1</v>
      </c>
      <c r="E619" s="28">
        <v>0</v>
      </c>
      <c r="F619" s="28"/>
      <c r="G619" s="28"/>
      <c r="H619" s="28">
        <f>+D619+E619+F619+G619</f>
        <v>1</v>
      </c>
      <c r="I619" s="33">
        <v>1047</v>
      </c>
      <c r="J619" s="28">
        <v>10</v>
      </c>
      <c r="K619" s="112">
        <f t="shared" ref="K619:K632" si="154">+I619+J619</f>
        <v>1057</v>
      </c>
      <c r="L619" s="33">
        <v>1709</v>
      </c>
      <c r="M619" s="28">
        <v>25</v>
      </c>
      <c r="N619" s="112">
        <f t="shared" ref="N619:N632" si="155">+L619+M619</f>
        <v>1734</v>
      </c>
      <c r="O619" s="130">
        <f t="shared" ref="O619:O632" si="156">+H619+K619</f>
        <v>1058</v>
      </c>
      <c r="P619" s="44"/>
    </row>
    <row r="620" spans="1:16" ht="18" customHeight="1" x14ac:dyDescent="0.15">
      <c r="A620" s="228"/>
      <c r="B620" s="181" t="s">
        <v>117</v>
      </c>
      <c r="C620" s="11" t="s">
        <v>588</v>
      </c>
      <c r="D620" s="44">
        <v>5</v>
      </c>
      <c r="E620" s="28">
        <v>3</v>
      </c>
      <c r="F620" s="28"/>
      <c r="G620" s="28"/>
      <c r="H620" s="28">
        <f t="shared" ref="H620:H632" si="157">+D620+E620+F620+G620</f>
        <v>8</v>
      </c>
      <c r="I620" s="33">
        <v>955</v>
      </c>
      <c r="J620" s="28">
        <v>22</v>
      </c>
      <c r="K620" s="112">
        <f t="shared" si="154"/>
        <v>977</v>
      </c>
      <c r="L620" s="33">
        <v>1559</v>
      </c>
      <c r="M620" s="28">
        <v>43</v>
      </c>
      <c r="N620" s="112">
        <f t="shared" si="155"/>
        <v>1602</v>
      </c>
      <c r="O620" s="130">
        <f t="shared" si="156"/>
        <v>985</v>
      </c>
      <c r="P620" s="44"/>
    </row>
    <row r="621" spans="1:16" ht="18" customHeight="1" x14ac:dyDescent="0.15">
      <c r="A621" s="228"/>
      <c r="B621" s="181" t="s">
        <v>117</v>
      </c>
      <c r="C621" s="11" t="s">
        <v>589</v>
      </c>
      <c r="D621" s="44">
        <v>11</v>
      </c>
      <c r="E621" s="28">
        <v>4</v>
      </c>
      <c r="F621" s="28"/>
      <c r="G621" s="28"/>
      <c r="H621" s="28">
        <f t="shared" si="157"/>
        <v>15</v>
      </c>
      <c r="I621" s="33">
        <v>677</v>
      </c>
      <c r="J621" s="28">
        <v>14</v>
      </c>
      <c r="K621" s="112">
        <f t="shared" si="154"/>
        <v>691</v>
      </c>
      <c r="L621" s="33">
        <v>1874</v>
      </c>
      <c r="M621" s="28">
        <v>20</v>
      </c>
      <c r="N621" s="112">
        <f t="shared" si="155"/>
        <v>1894</v>
      </c>
      <c r="O621" s="130">
        <f t="shared" si="156"/>
        <v>706</v>
      </c>
      <c r="P621" s="44"/>
    </row>
    <row r="622" spans="1:16" ht="18" customHeight="1" x14ac:dyDescent="0.15">
      <c r="A622" s="228"/>
      <c r="B622" s="181" t="s">
        <v>117</v>
      </c>
      <c r="C622" s="11" t="s">
        <v>590</v>
      </c>
      <c r="D622" s="44">
        <v>2</v>
      </c>
      <c r="E622" s="28">
        <v>0</v>
      </c>
      <c r="F622" s="28"/>
      <c r="G622" s="28"/>
      <c r="H622" s="28">
        <f t="shared" si="157"/>
        <v>2</v>
      </c>
      <c r="I622" s="33">
        <v>2745</v>
      </c>
      <c r="J622" s="28">
        <v>157</v>
      </c>
      <c r="K622" s="112">
        <f t="shared" si="154"/>
        <v>2902</v>
      </c>
      <c r="L622" s="33">
        <v>4662</v>
      </c>
      <c r="M622" s="28">
        <v>299</v>
      </c>
      <c r="N622" s="112">
        <f t="shared" si="155"/>
        <v>4961</v>
      </c>
      <c r="O622" s="130">
        <f t="shared" si="156"/>
        <v>2904</v>
      </c>
      <c r="P622" s="44"/>
    </row>
    <row r="623" spans="1:16" ht="18" customHeight="1" x14ac:dyDescent="0.15">
      <c r="A623" s="228"/>
      <c r="B623" s="181" t="s">
        <v>117</v>
      </c>
      <c r="C623" s="11" t="s">
        <v>591</v>
      </c>
      <c r="D623" s="44">
        <v>7</v>
      </c>
      <c r="E623" s="28">
        <v>0</v>
      </c>
      <c r="F623" s="28"/>
      <c r="G623" s="28"/>
      <c r="H623" s="28">
        <f t="shared" si="157"/>
        <v>7</v>
      </c>
      <c r="I623" s="33">
        <v>2212</v>
      </c>
      <c r="J623" s="28">
        <v>42</v>
      </c>
      <c r="K623" s="112">
        <f t="shared" si="154"/>
        <v>2254</v>
      </c>
      <c r="L623" s="33">
        <v>3983</v>
      </c>
      <c r="M623" s="28">
        <v>73</v>
      </c>
      <c r="N623" s="112">
        <f t="shared" si="155"/>
        <v>4056</v>
      </c>
      <c r="O623" s="130">
        <f t="shared" si="156"/>
        <v>2261</v>
      </c>
      <c r="P623" s="44"/>
    </row>
    <row r="624" spans="1:16" ht="18" customHeight="1" x14ac:dyDescent="0.15">
      <c r="A624" s="228"/>
      <c r="B624" s="182" t="s">
        <v>117</v>
      </c>
      <c r="C624" s="12" t="s">
        <v>592</v>
      </c>
      <c r="D624" s="52">
        <v>9</v>
      </c>
      <c r="E624" s="29">
        <v>0</v>
      </c>
      <c r="F624" s="29"/>
      <c r="G624" s="29"/>
      <c r="H624" s="29">
        <f t="shared" si="157"/>
        <v>9</v>
      </c>
      <c r="I624" s="32">
        <v>1410</v>
      </c>
      <c r="J624" s="29">
        <v>36</v>
      </c>
      <c r="K624" s="136">
        <f t="shared" si="154"/>
        <v>1446</v>
      </c>
      <c r="L624" s="32">
        <v>2539</v>
      </c>
      <c r="M624" s="29">
        <v>73</v>
      </c>
      <c r="N624" s="136">
        <f t="shared" si="155"/>
        <v>2612</v>
      </c>
      <c r="O624" s="137">
        <f t="shared" si="156"/>
        <v>1455</v>
      </c>
      <c r="P624" s="44"/>
    </row>
    <row r="625" spans="1:16" ht="18" customHeight="1" x14ac:dyDescent="0.15">
      <c r="A625" s="228"/>
      <c r="B625" s="181"/>
      <c r="C625" s="11" t="s">
        <v>593</v>
      </c>
      <c r="D625" s="44"/>
      <c r="E625" s="28"/>
      <c r="F625" s="28"/>
      <c r="G625" s="28"/>
      <c r="H625" s="28">
        <f t="shared" si="157"/>
        <v>0</v>
      </c>
      <c r="I625" s="33">
        <v>0</v>
      </c>
      <c r="J625" s="28">
        <v>0</v>
      </c>
      <c r="K625" s="112">
        <f t="shared" si="154"/>
        <v>0</v>
      </c>
      <c r="L625" s="33">
        <v>0</v>
      </c>
      <c r="M625" s="28">
        <v>0</v>
      </c>
      <c r="N625" s="112">
        <f t="shared" si="155"/>
        <v>0</v>
      </c>
      <c r="O625" s="130">
        <f t="shared" si="156"/>
        <v>0</v>
      </c>
      <c r="P625" s="44"/>
    </row>
    <row r="626" spans="1:16" ht="18" customHeight="1" x14ac:dyDescent="0.15">
      <c r="A626" s="228"/>
      <c r="B626" s="181" t="s">
        <v>117</v>
      </c>
      <c r="C626" s="11" t="s">
        <v>594</v>
      </c>
      <c r="D626" s="44">
        <v>0</v>
      </c>
      <c r="E626" s="28">
        <v>0</v>
      </c>
      <c r="F626" s="28"/>
      <c r="G626" s="28"/>
      <c r="H626" s="28">
        <f t="shared" si="157"/>
        <v>0</v>
      </c>
      <c r="I626" s="33">
        <v>831</v>
      </c>
      <c r="J626" s="28">
        <v>77</v>
      </c>
      <c r="K626" s="112">
        <f t="shared" si="154"/>
        <v>908</v>
      </c>
      <c r="L626" s="33">
        <v>896</v>
      </c>
      <c r="M626" s="28">
        <v>90</v>
      </c>
      <c r="N626" s="112">
        <f t="shared" si="155"/>
        <v>986</v>
      </c>
      <c r="O626" s="130">
        <f t="shared" si="156"/>
        <v>908</v>
      </c>
      <c r="P626" s="44"/>
    </row>
    <row r="627" spans="1:16" ht="18" customHeight="1" x14ac:dyDescent="0.15">
      <c r="A627" s="228"/>
      <c r="B627" s="181" t="s">
        <v>117</v>
      </c>
      <c r="C627" s="11" t="s">
        <v>595</v>
      </c>
      <c r="D627" s="44">
        <v>2</v>
      </c>
      <c r="E627" s="28">
        <v>1</v>
      </c>
      <c r="F627" s="28"/>
      <c r="G627" s="28"/>
      <c r="H627" s="28">
        <f t="shared" si="157"/>
        <v>3</v>
      </c>
      <c r="I627" s="33">
        <v>881</v>
      </c>
      <c r="J627" s="28">
        <v>5</v>
      </c>
      <c r="K627" s="112">
        <f t="shared" si="154"/>
        <v>886</v>
      </c>
      <c r="L627" s="33">
        <v>1470</v>
      </c>
      <c r="M627" s="28">
        <v>12</v>
      </c>
      <c r="N627" s="112">
        <f t="shared" si="155"/>
        <v>1482</v>
      </c>
      <c r="O627" s="130">
        <f t="shared" si="156"/>
        <v>889</v>
      </c>
      <c r="P627" s="44"/>
    </row>
    <row r="628" spans="1:16" ht="18" customHeight="1" x14ac:dyDescent="0.15">
      <c r="A628" s="228"/>
      <c r="B628" s="183" t="s">
        <v>117</v>
      </c>
      <c r="C628" s="13" t="s">
        <v>596</v>
      </c>
      <c r="D628" s="53">
        <v>1</v>
      </c>
      <c r="E628" s="30">
        <v>0</v>
      </c>
      <c r="F628" s="30"/>
      <c r="G628" s="30"/>
      <c r="H628" s="30">
        <f t="shared" si="157"/>
        <v>1</v>
      </c>
      <c r="I628" s="31">
        <v>391</v>
      </c>
      <c r="J628" s="30">
        <v>21</v>
      </c>
      <c r="K628" s="138">
        <f t="shared" si="154"/>
        <v>412</v>
      </c>
      <c r="L628" s="31">
        <v>494</v>
      </c>
      <c r="M628" s="30">
        <v>43</v>
      </c>
      <c r="N628" s="138">
        <f t="shared" si="155"/>
        <v>537</v>
      </c>
      <c r="O628" s="139">
        <f t="shared" si="156"/>
        <v>413</v>
      </c>
      <c r="P628" s="44"/>
    </row>
    <row r="629" spans="1:16" ht="18" customHeight="1" x14ac:dyDescent="0.15">
      <c r="A629" s="228"/>
      <c r="B629" s="181" t="s">
        <v>117</v>
      </c>
      <c r="C629" s="11" t="s">
        <v>597</v>
      </c>
      <c r="D629" s="44">
        <v>0</v>
      </c>
      <c r="E629" s="28">
        <v>0</v>
      </c>
      <c r="F629" s="28"/>
      <c r="G629" s="28"/>
      <c r="H629" s="28">
        <f t="shared" si="157"/>
        <v>0</v>
      </c>
      <c r="I629" s="33">
        <v>631</v>
      </c>
      <c r="J629" s="28">
        <v>13</v>
      </c>
      <c r="K629" s="112">
        <f t="shared" si="154"/>
        <v>644</v>
      </c>
      <c r="L629" s="33">
        <v>833</v>
      </c>
      <c r="M629" s="28">
        <v>13</v>
      </c>
      <c r="N629" s="112">
        <f t="shared" si="155"/>
        <v>846</v>
      </c>
      <c r="O629" s="130">
        <f t="shared" si="156"/>
        <v>644</v>
      </c>
      <c r="P629" s="44"/>
    </row>
    <row r="630" spans="1:16" ht="18" customHeight="1" x14ac:dyDescent="0.15">
      <c r="A630" s="228"/>
      <c r="B630" s="181" t="s">
        <v>117</v>
      </c>
      <c r="C630" s="11" t="s">
        <v>598</v>
      </c>
      <c r="D630" s="44">
        <v>0</v>
      </c>
      <c r="E630" s="28">
        <v>0</v>
      </c>
      <c r="F630" s="28"/>
      <c r="G630" s="28"/>
      <c r="H630" s="28">
        <f t="shared" si="157"/>
        <v>0</v>
      </c>
      <c r="I630" s="33">
        <v>191</v>
      </c>
      <c r="J630" s="28">
        <v>0</v>
      </c>
      <c r="K630" s="112">
        <f t="shared" si="154"/>
        <v>191</v>
      </c>
      <c r="L630" s="33">
        <v>255</v>
      </c>
      <c r="M630" s="28">
        <v>0</v>
      </c>
      <c r="N630" s="112">
        <f t="shared" si="155"/>
        <v>255</v>
      </c>
      <c r="O630" s="130">
        <f t="shared" si="156"/>
        <v>191</v>
      </c>
      <c r="P630" s="44"/>
    </row>
    <row r="631" spans="1:16" ht="18" customHeight="1" x14ac:dyDescent="0.15">
      <c r="A631" s="228"/>
      <c r="B631" s="181" t="s">
        <v>117</v>
      </c>
      <c r="C631" s="11" t="s">
        <v>599</v>
      </c>
      <c r="D631" s="44">
        <v>2</v>
      </c>
      <c r="E631" s="28">
        <v>0</v>
      </c>
      <c r="F631" s="28"/>
      <c r="G631" s="28"/>
      <c r="H631" s="28">
        <f t="shared" si="157"/>
        <v>2</v>
      </c>
      <c r="I631" s="33">
        <v>242</v>
      </c>
      <c r="J631" s="28">
        <v>0</v>
      </c>
      <c r="K631" s="112">
        <f t="shared" si="154"/>
        <v>242</v>
      </c>
      <c r="L631" s="33">
        <v>260</v>
      </c>
      <c r="M631" s="28">
        <v>0</v>
      </c>
      <c r="N631" s="112">
        <f t="shared" si="155"/>
        <v>260</v>
      </c>
      <c r="O631" s="130">
        <f t="shared" si="156"/>
        <v>244</v>
      </c>
      <c r="P631" s="44"/>
    </row>
    <row r="632" spans="1:16" ht="18" customHeight="1" x14ac:dyDescent="0.15">
      <c r="A632" s="228"/>
      <c r="B632" s="181" t="s">
        <v>117</v>
      </c>
      <c r="C632" s="11" t="s">
        <v>600</v>
      </c>
      <c r="D632" s="44">
        <v>0</v>
      </c>
      <c r="E632" s="28">
        <v>0</v>
      </c>
      <c r="F632" s="28"/>
      <c r="G632" s="28"/>
      <c r="H632" s="112">
        <f t="shared" si="157"/>
        <v>0</v>
      </c>
      <c r="I632" s="42">
        <v>893</v>
      </c>
      <c r="J632" s="28">
        <v>24</v>
      </c>
      <c r="K632" s="112">
        <f t="shared" si="154"/>
        <v>917</v>
      </c>
      <c r="L632" s="42">
        <v>1097</v>
      </c>
      <c r="M632" s="28">
        <v>29</v>
      </c>
      <c r="N632" s="112">
        <f t="shared" si="155"/>
        <v>1126</v>
      </c>
      <c r="O632" s="130">
        <f t="shared" si="156"/>
        <v>917</v>
      </c>
      <c r="P632" s="44"/>
    </row>
    <row r="633" spans="1:16" ht="18" customHeight="1" x14ac:dyDescent="0.15">
      <c r="A633" s="229"/>
      <c r="B633" s="201" t="s">
        <v>729</v>
      </c>
      <c r="C633" s="16" t="s">
        <v>145</v>
      </c>
      <c r="D633" s="142">
        <f>SUM(D619:D632)</f>
        <v>40</v>
      </c>
      <c r="E633" s="141">
        <f t="shared" ref="E633:O633" si="158">SUM(E619:E632)</f>
        <v>8</v>
      </c>
      <c r="F633" s="141">
        <f t="shared" si="158"/>
        <v>0</v>
      </c>
      <c r="G633" s="141">
        <f t="shared" si="158"/>
        <v>0</v>
      </c>
      <c r="H633" s="144">
        <f t="shared" si="158"/>
        <v>48</v>
      </c>
      <c r="I633" s="151">
        <f t="shared" si="158"/>
        <v>13106</v>
      </c>
      <c r="J633" s="141">
        <f t="shared" si="158"/>
        <v>421</v>
      </c>
      <c r="K633" s="144">
        <f t="shared" si="158"/>
        <v>13527</v>
      </c>
      <c r="L633" s="151">
        <f t="shared" si="158"/>
        <v>21631</v>
      </c>
      <c r="M633" s="141">
        <f t="shared" si="158"/>
        <v>720</v>
      </c>
      <c r="N633" s="144">
        <f t="shared" si="158"/>
        <v>22351</v>
      </c>
      <c r="O633" s="159">
        <f t="shared" si="158"/>
        <v>13575</v>
      </c>
      <c r="P633" s="135"/>
    </row>
    <row r="634" spans="1:16" ht="18" customHeight="1" x14ac:dyDescent="0.15">
      <c r="A634" s="225" t="s">
        <v>190</v>
      </c>
      <c r="B634" s="186" t="s">
        <v>117</v>
      </c>
      <c r="C634" s="11" t="s">
        <v>601</v>
      </c>
      <c r="D634" s="44">
        <v>0</v>
      </c>
      <c r="E634" s="28">
        <v>0</v>
      </c>
      <c r="F634" s="28"/>
      <c r="G634" s="28"/>
      <c r="H634" s="112">
        <f>+D634+E634+F634+G634</f>
        <v>0</v>
      </c>
      <c r="I634" s="42">
        <v>66</v>
      </c>
      <c r="J634" s="28">
        <v>13</v>
      </c>
      <c r="K634" s="112">
        <f t="shared" ref="K634:K639" si="159">+I634+J634</f>
        <v>79</v>
      </c>
      <c r="L634" s="42">
        <v>288</v>
      </c>
      <c r="M634" s="28">
        <v>96</v>
      </c>
      <c r="N634" s="112">
        <f t="shared" ref="N634:N639" si="160">+L634+M634</f>
        <v>384</v>
      </c>
      <c r="O634" s="135">
        <f t="shared" ref="O634:O639" si="161">+H634+K634</f>
        <v>79</v>
      </c>
      <c r="P634" s="44"/>
    </row>
    <row r="635" spans="1:16" ht="18" customHeight="1" x14ac:dyDescent="0.15">
      <c r="A635" s="228"/>
      <c r="B635" s="181" t="s">
        <v>117</v>
      </c>
      <c r="C635" s="11" t="s">
        <v>602</v>
      </c>
      <c r="D635" s="44">
        <v>0</v>
      </c>
      <c r="E635" s="28">
        <v>0</v>
      </c>
      <c r="F635" s="28"/>
      <c r="G635" s="28"/>
      <c r="H635" s="28">
        <f t="shared" ref="H635:H639" si="162">+D635+E635+F635+G635</f>
        <v>0</v>
      </c>
      <c r="I635" s="33">
        <v>531</v>
      </c>
      <c r="J635" s="28">
        <v>0</v>
      </c>
      <c r="K635" s="112">
        <f t="shared" si="159"/>
        <v>531</v>
      </c>
      <c r="L635" s="33">
        <v>638</v>
      </c>
      <c r="M635" s="28">
        <v>0</v>
      </c>
      <c r="N635" s="112">
        <f t="shared" si="160"/>
        <v>638</v>
      </c>
      <c r="O635" s="130">
        <f t="shared" si="161"/>
        <v>531</v>
      </c>
      <c r="P635" s="44"/>
    </row>
    <row r="636" spans="1:16" ht="18" customHeight="1" x14ac:dyDescent="0.15">
      <c r="A636" s="228"/>
      <c r="B636" s="181" t="s">
        <v>117</v>
      </c>
      <c r="C636" s="11" t="s">
        <v>603</v>
      </c>
      <c r="D636" s="44">
        <v>1</v>
      </c>
      <c r="E636" s="28">
        <v>0</v>
      </c>
      <c r="F636" s="28"/>
      <c r="G636" s="28"/>
      <c r="H636" s="28">
        <f t="shared" si="162"/>
        <v>1</v>
      </c>
      <c r="I636" s="33">
        <v>1305</v>
      </c>
      <c r="J636" s="28">
        <v>20</v>
      </c>
      <c r="K636" s="112">
        <f t="shared" si="159"/>
        <v>1325</v>
      </c>
      <c r="L636" s="33">
        <v>2320</v>
      </c>
      <c r="M636" s="28">
        <v>100</v>
      </c>
      <c r="N636" s="112">
        <f t="shared" si="160"/>
        <v>2420</v>
      </c>
      <c r="O636" s="130">
        <f t="shared" si="161"/>
        <v>1326</v>
      </c>
      <c r="P636" s="44"/>
    </row>
    <row r="637" spans="1:16" ht="18" customHeight="1" x14ac:dyDescent="0.15">
      <c r="A637" s="228"/>
      <c r="B637" s="181" t="s">
        <v>117</v>
      </c>
      <c r="C637" s="11" t="s">
        <v>604</v>
      </c>
      <c r="D637" s="44">
        <v>0</v>
      </c>
      <c r="E637" s="28">
        <v>0</v>
      </c>
      <c r="F637" s="28"/>
      <c r="G637" s="28"/>
      <c r="H637" s="28">
        <f t="shared" si="162"/>
        <v>0</v>
      </c>
      <c r="I637" s="33">
        <v>1730</v>
      </c>
      <c r="J637" s="28">
        <v>0</v>
      </c>
      <c r="K637" s="112">
        <f t="shared" si="159"/>
        <v>1730</v>
      </c>
      <c r="L637" s="33">
        <v>5302</v>
      </c>
      <c r="M637" s="28">
        <v>0</v>
      </c>
      <c r="N637" s="112">
        <f t="shared" si="160"/>
        <v>5302</v>
      </c>
      <c r="O637" s="130">
        <f t="shared" si="161"/>
        <v>1730</v>
      </c>
      <c r="P637" s="44"/>
    </row>
    <row r="638" spans="1:16" ht="18" customHeight="1" x14ac:dyDescent="0.15">
      <c r="A638" s="228"/>
      <c r="B638" s="183" t="s">
        <v>117</v>
      </c>
      <c r="C638" s="13" t="s">
        <v>605</v>
      </c>
      <c r="D638" s="53">
        <v>2</v>
      </c>
      <c r="E638" s="30">
        <v>0</v>
      </c>
      <c r="F638" s="30"/>
      <c r="G638" s="30"/>
      <c r="H638" s="30">
        <f t="shared" si="162"/>
        <v>2</v>
      </c>
      <c r="I638" s="31">
        <v>1450</v>
      </c>
      <c r="J638" s="30">
        <v>17</v>
      </c>
      <c r="K638" s="138">
        <f t="shared" si="159"/>
        <v>1467</v>
      </c>
      <c r="L638" s="31">
        <v>2920</v>
      </c>
      <c r="M638" s="30">
        <v>110</v>
      </c>
      <c r="N638" s="138">
        <f t="shared" si="160"/>
        <v>3030</v>
      </c>
      <c r="O638" s="139">
        <f t="shared" si="161"/>
        <v>1469</v>
      </c>
      <c r="P638" s="44"/>
    </row>
    <row r="639" spans="1:16" ht="18" customHeight="1" x14ac:dyDescent="0.15">
      <c r="A639" s="228"/>
      <c r="B639" s="181" t="s">
        <v>117</v>
      </c>
      <c r="C639" s="14" t="s">
        <v>717</v>
      </c>
      <c r="D639" s="65">
        <v>0</v>
      </c>
      <c r="E639" s="66">
        <v>0</v>
      </c>
      <c r="F639" s="66"/>
      <c r="G639" s="66"/>
      <c r="H639" s="66">
        <f t="shared" si="162"/>
        <v>0</v>
      </c>
      <c r="I639" s="39">
        <v>0</v>
      </c>
      <c r="J639" s="66">
        <v>0</v>
      </c>
      <c r="K639" s="153">
        <f t="shared" si="159"/>
        <v>0</v>
      </c>
      <c r="L639" s="39">
        <v>0</v>
      </c>
      <c r="M639" s="66">
        <v>0</v>
      </c>
      <c r="N639" s="153">
        <f t="shared" si="160"/>
        <v>0</v>
      </c>
      <c r="O639" s="171">
        <f t="shared" si="161"/>
        <v>0</v>
      </c>
      <c r="P639" s="44"/>
    </row>
    <row r="640" spans="1:16" ht="18" customHeight="1" x14ac:dyDescent="0.15">
      <c r="A640" s="229"/>
      <c r="B640" s="201" t="s">
        <v>729</v>
      </c>
      <c r="C640" s="16" t="s">
        <v>145</v>
      </c>
      <c r="D640" s="142">
        <f t="shared" ref="D640:O640" si="163">SUM(D634:D639)</f>
        <v>3</v>
      </c>
      <c r="E640" s="141">
        <f t="shared" si="163"/>
        <v>0</v>
      </c>
      <c r="F640" s="141">
        <f t="shared" si="163"/>
        <v>0</v>
      </c>
      <c r="G640" s="141">
        <f t="shared" si="163"/>
        <v>0</v>
      </c>
      <c r="H640" s="144">
        <f t="shared" si="163"/>
        <v>3</v>
      </c>
      <c r="I640" s="151">
        <f t="shared" si="163"/>
        <v>5082</v>
      </c>
      <c r="J640" s="141">
        <f t="shared" si="163"/>
        <v>50</v>
      </c>
      <c r="K640" s="144">
        <f t="shared" si="163"/>
        <v>5132</v>
      </c>
      <c r="L640" s="151">
        <f t="shared" si="163"/>
        <v>11468</v>
      </c>
      <c r="M640" s="141">
        <f t="shared" si="163"/>
        <v>306</v>
      </c>
      <c r="N640" s="144">
        <f t="shared" si="163"/>
        <v>11774</v>
      </c>
      <c r="O640" s="159">
        <f t="shared" si="163"/>
        <v>5135</v>
      </c>
      <c r="P640" s="135"/>
    </row>
    <row r="641" spans="1:16" ht="18" customHeight="1" x14ac:dyDescent="0.15">
      <c r="A641" s="233" t="s">
        <v>191</v>
      </c>
      <c r="B641" s="202" t="s">
        <v>117</v>
      </c>
      <c r="C641" s="99" t="s">
        <v>606</v>
      </c>
      <c r="D641" s="54">
        <v>21</v>
      </c>
      <c r="E641" s="40">
        <v>0</v>
      </c>
      <c r="F641" s="40">
        <v>0</v>
      </c>
      <c r="G641" s="40">
        <v>3</v>
      </c>
      <c r="H641" s="40">
        <f>+D641+E641+F641+G641</f>
        <v>24</v>
      </c>
      <c r="I641" s="38">
        <v>342</v>
      </c>
      <c r="J641" s="40">
        <v>6</v>
      </c>
      <c r="K641" s="146">
        <f t="shared" ref="K641:K649" si="164">+I641+J641</f>
        <v>348</v>
      </c>
      <c r="L641" s="38">
        <v>1300</v>
      </c>
      <c r="M641" s="40">
        <v>55</v>
      </c>
      <c r="N641" s="146">
        <f t="shared" ref="N641:N649" si="165">+L641+M641</f>
        <v>1355</v>
      </c>
      <c r="O641" s="147">
        <f t="shared" ref="O641:O649" si="166">+H641+K641</f>
        <v>372</v>
      </c>
      <c r="P641" s="44"/>
    </row>
    <row r="642" spans="1:16" ht="18" customHeight="1" x14ac:dyDescent="0.15">
      <c r="A642" s="234"/>
      <c r="B642" s="181" t="s">
        <v>117</v>
      </c>
      <c r="C642" s="97" t="s">
        <v>607</v>
      </c>
      <c r="D642" s="44">
        <v>9</v>
      </c>
      <c r="E642" s="28">
        <v>0</v>
      </c>
      <c r="F642" s="28">
        <v>0</v>
      </c>
      <c r="G642" s="28">
        <v>0</v>
      </c>
      <c r="H642" s="28">
        <f t="shared" ref="H642:H648" si="167">+D642+E642+F642+G642</f>
        <v>9</v>
      </c>
      <c r="I642" s="33">
        <v>817</v>
      </c>
      <c r="J642" s="28">
        <v>8</v>
      </c>
      <c r="K642" s="112">
        <f t="shared" si="164"/>
        <v>825</v>
      </c>
      <c r="L642" s="33">
        <v>2078</v>
      </c>
      <c r="M642" s="28">
        <v>58</v>
      </c>
      <c r="N642" s="112">
        <f t="shared" si="165"/>
        <v>2136</v>
      </c>
      <c r="O642" s="130">
        <f t="shared" si="166"/>
        <v>834</v>
      </c>
      <c r="P642" s="44"/>
    </row>
    <row r="643" spans="1:16" ht="18" customHeight="1" x14ac:dyDescent="0.15">
      <c r="A643" s="234"/>
      <c r="B643" s="181" t="s">
        <v>117</v>
      </c>
      <c r="C643" s="97" t="s">
        <v>608</v>
      </c>
      <c r="D643" s="44">
        <v>14</v>
      </c>
      <c r="E643" s="28">
        <v>0</v>
      </c>
      <c r="F643" s="28">
        <v>0</v>
      </c>
      <c r="G643" s="28">
        <v>3</v>
      </c>
      <c r="H643" s="28">
        <f t="shared" si="167"/>
        <v>17</v>
      </c>
      <c r="I643" s="33">
        <v>4270</v>
      </c>
      <c r="J643" s="28">
        <v>50</v>
      </c>
      <c r="K643" s="112">
        <f t="shared" si="164"/>
        <v>4320</v>
      </c>
      <c r="L643" s="33">
        <v>6863</v>
      </c>
      <c r="M643" s="28">
        <v>177</v>
      </c>
      <c r="N643" s="112">
        <f t="shared" si="165"/>
        <v>7040</v>
      </c>
      <c r="O643" s="130">
        <f t="shared" si="166"/>
        <v>4337</v>
      </c>
      <c r="P643" s="44"/>
    </row>
    <row r="644" spans="1:16" ht="18" customHeight="1" x14ac:dyDescent="0.15">
      <c r="A644" s="234"/>
      <c r="B644" s="181" t="s">
        <v>117</v>
      </c>
      <c r="C644" s="97" t="s">
        <v>609</v>
      </c>
      <c r="D644" s="44">
        <v>8</v>
      </c>
      <c r="E644" s="28">
        <v>0</v>
      </c>
      <c r="F644" s="28">
        <v>0</v>
      </c>
      <c r="G644" s="28">
        <v>0</v>
      </c>
      <c r="H644" s="28">
        <f t="shared" si="167"/>
        <v>8</v>
      </c>
      <c r="I644" s="33">
        <v>87</v>
      </c>
      <c r="J644" s="28">
        <v>1</v>
      </c>
      <c r="K644" s="112">
        <f t="shared" si="164"/>
        <v>88</v>
      </c>
      <c r="L644" s="33">
        <v>320</v>
      </c>
      <c r="M644" s="28">
        <v>8</v>
      </c>
      <c r="N644" s="112">
        <f t="shared" si="165"/>
        <v>328</v>
      </c>
      <c r="O644" s="130">
        <f t="shared" si="166"/>
        <v>96</v>
      </c>
      <c r="P644" s="44"/>
    </row>
    <row r="645" spans="1:16" ht="18" customHeight="1" x14ac:dyDescent="0.15">
      <c r="A645" s="234"/>
      <c r="B645" s="181" t="s">
        <v>117</v>
      </c>
      <c r="C645" s="97" t="s">
        <v>610</v>
      </c>
      <c r="D645" s="44">
        <v>7</v>
      </c>
      <c r="E645" s="28">
        <v>0</v>
      </c>
      <c r="F645" s="28">
        <v>0</v>
      </c>
      <c r="G645" s="28">
        <v>0</v>
      </c>
      <c r="H645" s="28">
        <f t="shared" si="167"/>
        <v>7</v>
      </c>
      <c r="I645" s="33">
        <v>680</v>
      </c>
      <c r="J645" s="28">
        <v>23</v>
      </c>
      <c r="K645" s="112">
        <f t="shared" si="164"/>
        <v>703</v>
      </c>
      <c r="L645" s="33">
        <v>1453</v>
      </c>
      <c r="M645" s="28">
        <v>65</v>
      </c>
      <c r="N645" s="112">
        <f t="shared" si="165"/>
        <v>1518</v>
      </c>
      <c r="O645" s="130">
        <f t="shared" si="166"/>
        <v>710</v>
      </c>
      <c r="P645" s="44"/>
    </row>
    <row r="646" spans="1:16" ht="18" customHeight="1" x14ac:dyDescent="0.15">
      <c r="A646" s="234"/>
      <c r="B646" s="182" t="s">
        <v>117</v>
      </c>
      <c r="C646" s="100" t="s">
        <v>611</v>
      </c>
      <c r="D646" s="52">
        <v>8</v>
      </c>
      <c r="E646" s="29">
        <v>2</v>
      </c>
      <c r="F646" s="29">
        <v>0</v>
      </c>
      <c r="G646" s="29">
        <v>0</v>
      </c>
      <c r="H646" s="29">
        <f t="shared" si="167"/>
        <v>10</v>
      </c>
      <c r="I646" s="32">
        <v>345</v>
      </c>
      <c r="J646" s="29">
        <v>3</v>
      </c>
      <c r="K646" s="136">
        <f t="shared" si="164"/>
        <v>348</v>
      </c>
      <c r="L646" s="32">
        <v>1251</v>
      </c>
      <c r="M646" s="29">
        <v>34</v>
      </c>
      <c r="N646" s="136">
        <f t="shared" si="165"/>
        <v>1285</v>
      </c>
      <c r="O646" s="137">
        <f t="shared" si="166"/>
        <v>358</v>
      </c>
      <c r="P646" s="44"/>
    </row>
    <row r="647" spans="1:16" ht="18" customHeight="1" x14ac:dyDescent="0.15">
      <c r="A647" s="234"/>
      <c r="B647" s="181" t="s">
        <v>117</v>
      </c>
      <c r="C647" s="97" t="s">
        <v>575</v>
      </c>
      <c r="D647" s="44">
        <v>13</v>
      </c>
      <c r="E647" s="28">
        <v>1</v>
      </c>
      <c r="F647" s="28">
        <v>0</v>
      </c>
      <c r="G647" s="28">
        <v>0</v>
      </c>
      <c r="H647" s="28">
        <f t="shared" si="167"/>
        <v>14</v>
      </c>
      <c r="I647" s="33">
        <v>2047</v>
      </c>
      <c r="J647" s="28">
        <v>14</v>
      </c>
      <c r="K647" s="112">
        <f t="shared" si="164"/>
        <v>2061</v>
      </c>
      <c r="L647" s="33">
        <v>3895</v>
      </c>
      <c r="M647" s="28">
        <v>50</v>
      </c>
      <c r="N647" s="112">
        <f t="shared" si="165"/>
        <v>3945</v>
      </c>
      <c r="O647" s="130">
        <f t="shared" si="166"/>
        <v>2075</v>
      </c>
      <c r="P647" s="44"/>
    </row>
    <row r="648" spans="1:16" ht="18" customHeight="1" x14ac:dyDescent="0.15">
      <c r="A648" s="234"/>
      <c r="B648" s="181" t="s">
        <v>117</v>
      </c>
      <c r="C648" s="97" t="s">
        <v>612</v>
      </c>
      <c r="D648" s="44">
        <v>39</v>
      </c>
      <c r="E648" s="28">
        <v>2</v>
      </c>
      <c r="F648" s="28">
        <v>0</v>
      </c>
      <c r="G648" s="28">
        <v>0</v>
      </c>
      <c r="H648" s="28">
        <f t="shared" si="167"/>
        <v>41</v>
      </c>
      <c r="I648" s="33">
        <v>2258</v>
      </c>
      <c r="J648" s="28">
        <v>41</v>
      </c>
      <c r="K648" s="112">
        <f t="shared" si="164"/>
        <v>2299</v>
      </c>
      <c r="L648" s="33">
        <v>4563</v>
      </c>
      <c r="M648" s="28">
        <v>201</v>
      </c>
      <c r="N648" s="112">
        <f t="shared" si="165"/>
        <v>4764</v>
      </c>
      <c r="O648" s="130">
        <f t="shared" si="166"/>
        <v>2340</v>
      </c>
      <c r="P648" s="44"/>
    </row>
    <row r="649" spans="1:16" ht="18" customHeight="1" x14ac:dyDescent="0.15">
      <c r="A649" s="234"/>
      <c r="B649" s="181" t="s">
        <v>117</v>
      </c>
      <c r="C649" s="97" t="s">
        <v>613</v>
      </c>
      <c r="D649" s="44">
        <v>1</v>
      </c>
      <c r="E649" s="28">
        <v>0</v>
      </c>
      <c r="F649" s="28">
        <v>0</v>
      </c>
      <c r="G649" s="28">
        <v>1</v>
      </c>
      <c r="H649" s="28">
        <f>+D649+E649+F649+G649</f>
        <v>2</v>
      </c>
      <c r="I649" s="33">
        <v>332</v>
      </c>
      <c r="J649" s="28">
        <v>3</v>
      </c>
      <c r="K649" s="112">
        <f t="shared" si="164"/>
        <v>335</v>
      </c>
      <c r="L649" s="33">
        <v>453</v>
      </c>
      <c r="M649" s="28">
        <v>26</v>
      </c>
      <c r="N649" s="112">
        <f t="shared" si="165"/>
        <v>479</v>
      </c>
      <c r="O649" s="130">
        <f t="shared" si="166"/>
        <v>337</v>
      </c>
      <c r="P649" s="44"/>
    </row>
    <row r="650" spans="1:16" ht="18" customHeight="1" x14ac:dyDescent="0.15">
      <c r="A650" s="235"/>
      <c r="B650" s="201" t="s">
        <v>729</v>
      </c>
      <c r="C650" s="101" t="s">
        <v>145</v>
      </c>
      <c r="D650" s="172">
        <f>SUM(D641:D649)</f>
        <v>120</v>
      </c>
      <c r="E650" s="173">
        <f t="shared" ref="E650:O650" si="168">SUM(E641:E649)</f>
        <v>5</v>
      </c>
      <c r="F650" s="173">
        <f t="shared" si="168"/>
        <v>0</v>
      </c>
      <c r="G650" s="173">
        <f t="shared" si="168"/>
        <v>7</v>
      </c>
      <c r="H650" s="174">
        <f t="shared" si="168"/>
        <v>132</v>
      </c>
      <c r="I650" s="175">
        <f t="shared" si="168"/>
        <v>11178</v>
      </c>
      <c r="J650" s="173">
        <f t="shared" si="168"/>
        <v>149</v>
      </c>
      <c r="K650" s="174">
        <f t="shared" si="168"/>
        <v>11327</v>
      </c>
      <c r="L650" s="175">
        <f t="shared" si="168"/>
        <v>22176</v>
      </c>
      <c r="M650" s="173">
        <f t="shared" si="168"/>
        <v>674</v>
      </c>
      <c r="N650" s="174">
        <f t="shared" si="168"/>
        <v>22850</v>
      </c>
      <c r="O650" s="176">
        <f t="shared" si="168"/>
        <v>11459</v>
      </c>
      <c r="P650" s="135"/>
    </row>
    <row r="651" spans="1:16" ht="18" customHeight="1" x14ac:dyDescent="0.15">
      <c r="A651" s="93" t="s">
        <v>145</v>
      </c>
      <c r="B651" s="94"/>
      <c r="C651" s="9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</row>
    <row r="652" spans="1:16" ht="5.25" customHeight="1" x14ac:dyDescent="0.2">
      <c r="A652" s="105" t="s">
        <v>145</v>
      </c>
      <c r="B652" s="105"/>
      <c r="C652" s="105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77"/>
    </row>
    <row r="653" spans="1:16" ht="31.5" customHeight="1" x14ac:dyDescent="0.15">
      <c r="A653" s="213" t="s">
        <v>5</v>
      </c>
      <c r="B653" s="214"/>
      <c r="C653" s="215"/>
      <c r="D653" s="210" t="s">
        <v>201</v>
      </c>
      <c r="E653" s="211"/>
      <c r="F653" s="211"/>
      <c r="G653" s="211"/>
      <c r="H653" s="212"/>
      <c r="I653" s="219" t="s">
        <v>202</v>
      </c>
      <c r="J653" s="220"/>
      <c r="K653" s="221"/>
      <c r="L653" s="219" t="s">
        <v>203</v>
      </c>
      <c r="M653" s="220"/>
      <c r="N653" s="221"/>
      <c r="O653" s="58" t="s">
        <v>204</v>
      </c>
      <c r="P653" s="81"/>
    </row>
    <row r="654" spans="1:16" ht="32.25" customHeight="1" x14ac:dyDescent="0.15">
      <c r="A654" s="216"/>
      <c r="B654" s="217"/>
      <c r="C654" s="218"/>
      <c r="D654" s="59" t="s">
        <v>205</v>
      </c>
      <c r="E654" s="7" t="s">
        <v>728</v>
      </c>
      <c r="F654" s="7" t="s">
        <v>727</v>
      </c>
      <c r="G654" s="60" t="s">
        <v>207</v>
      </c>
      <c r="H654" s="61" t="s">
        <v>208</v>
      </c>
      <c r="I654" s="62" t="s">
        <v>205</v>
      </c>
      <c r="J654" s="60" t="s">
        <v>206</v>
      </c>
      <c r="K654" s="63" t="s">
        <v>208</v>
      </c>
      <c r="L654" s="62" t="s">
        <v>205</v>
      </c>
      <c r="M654" s="60" t="s">
        <v>206</v>
      </c>
      <c r="N654" s="63" t="s">
        <v>208</v>
      </c>
      <c r="O654" s="64" t="s">
        <v>208</v>
      </c>
      <c r="P654" s="82"/>
    </row>
    <row r="655" spans="1:16" ht="18" customHeight="1" x14ac:dyDescent="0.15">
      <c r="A655" s="225" t="s">
        <v>192</v>
      </c>
      <c r="B655" s="17" t="s">
        <v>117</v>
      </c>
      <c r="C655" s="11" t="s">
        <v>614</v>
      </c>
      <c r="D655" s="44">
        <v>4</v>
      </c>
      <c r="E655" s="28">
        <v>1</v>
      </c>
      <c r="F655" s="28">
        <v>0</v>
      </c>
      <c r="G655" s="28">
        <v>0</v>
      </c>
      <c r="H655" s="40">
        <f>+D655+E655+F655+G655</f>
        <v>5</v>
      </c>
      <c r="I655" s="33">
        <v>7717</v>
      </c>
      <c r="J655" s="28">
        <v>1487</v>
      </c>
      <c r="K655" s="112">
        <f t="shared" ref="K655:K663" si="169">+I655+J655</f>
        <v>9204</v>
      </c>
      <c r="L655" s="33">
        <v>8751</v>
      </c>
      <c r="M655" s="28">
        <v>2456</v>
      </c>
      <c r="N655" s="112">
        <f t="shared" ref="N655:N663" si="170">+L655+M655</f>
        <v>11207</v>
      </c>
      <c r="O655" s="130">
        <f t="shared" ref="O655:O663" si="171">+H655+K655</f>
        <v>9209</v>
      </c>
      <c r="P655" s="44"/>
    </row>
    <row r="656" spans="1:16" ht="18" customHeight="1" x14ac:dyDescent="0.15">
      <c r="A656" s="228"/>
      <c r="B656" s="185" t="s">
        <v>117</v>
      </c>
      <c r="C656" s="11" t="s">
        <v>615</v>
      </c>
      <c r="D656" s="44">
        <v>2</v>
      </c>
      <c r="E656" s="28">
        <v>0</v>
      </c>
      <c r="F656" s="28">
        <v>0</v>
      </c>
      <c r="G656" s="28">
        <v>0</v>
      </c>
      <c r="H656" s="28">
        <f t="shared" ref="H656:H663" si="172">+D656+E656+F656+G656</f>
        <v>2</v>
      </c>
      <c r="I656" s="33">
        <v>1170</v>
      </c>
      <c r="J656" s="28">
        <v>153</v>
      </c>
      <c r="K656" s="112">
        <f t="shared" si="169"/>
        <v>1323</v>
      </c>
      <c r="L656" s="33">
        <v>1196</v>
      </c>
      <c r="M656" s="28">
        <v>206</v>
      </c>
      <c r="N656" s="112">
        <f t="shared" si="170"/>
        <v>1402</v>
      </c>
      <c r="O656" s="130">
        <f t="shared" si="171"/>
        <v>1325</v>
      </c>
      <c r="P656" s="44"/>
    </row>
    <row r="657" spans="1:16" ht="18" customHeight="1" x14ac:dyDescent="0.15">
      <c r="A657" s="228"/>
      <c r="B657" s="185" t="s">
        <v>117</v>
      </c>
      <c r="C657" s="11" t="s">
        <v>616</v>
      </c>
      <c r="D657" s="44">
        <v>0</v>
      </c>
      <c r="E657" s="28">
        <v>0</v>
      </c>
      <c r="F657" s="28">
        <v>0</v>
      </c>
      <c r="G657" s="28">
        <v>0</v>
      </c>
      <c r="H657" s="28">
        <f t="shared" si="172"/>
        <v>0</v>
      </c>
      <c r="I657" s="33">
        <v>874</v>
      </c>
      <c r="J657" s="28">
        <v>123</v>
      </c>
      <c r="K657" s="112">
        <f t="shared" si="169"/>
        <v>997</v>
      </c>
      <c r="L657" s="33">
        <v>1195</v>
      </c>
      <c r="M657" s="28">
        <v>342</v>
      </c>
      <c r="N657" s="112">
        <f t="shared" si="170"/>
        <v>1537</v>
      </c>
      <c r="O657" s="130">
        <f t="shared" si="171"/>
        <v>997</v>
      </c>
      <c r="P657" s="44"/>
    </row>
    <row r="658" spans="1:16" ht="18" customHeight="1" x14ac:dyDescent="0.15">
      <c r="A658" s="228"/>
      <c r="B658" s="185" t="s">
        <v>117</v>
      </c>
      <c r="C658" s="11" t="s">
        <v>617</v>
      </c>
      <c r="D658" s="44">
        <v>1</v>
      </c>
      <c r="E658" s="28">
        <v>0</v>
      </c>
      <c r="F658" s="28">
        <v>0</v>
      </c>
      <c r="G658" s="28">
        <v>0</v>
      </c>
      <c r="H658" s="28">
        <f t="shared" si="172"/>
        <v>1</v>
      </c>
      <c r="I658" s="33">
        <v>1049</v>
      </c>
      <c r="J658" s="28">
        <v>83</v>
      </c>
      <c r="K658" s="112">
        <f t="shared" si="169"/>
        <v>1132</v>
      </c>
      <c r="L658" s="33">
        <v>1160</v>
      </c>
      <c r="M658" s="28">
        <v>112</v>
      </c>
      <c r="N658" s="112">
        <f t="shared" si="170"/>
        <v>1272</v>
      </c>
      <c r="O658" s="130">
        <f t="shared" si="171"/>
        <v>1133</v>
      </c>
      <c r="P658" s="44"/>
    </row>
    <row r="659" spans="1:16" ht="18" customHeight="1" x14ac:dyDescent="0.15">
      <c r="A659" s="228"/>
      <c r="B659" s="185" t="s">
        <v>117</v>
      </c>
      <c r="C659" s="11" t="s">
        <v>618</v>
      </c>
      <c r="D659" s="44">
        <v>2</v>
      </c>
      <c r="E659" s="28">
        <v>0</v>
      </c>
      <c r="F659" s="28">
        <v>0</v>
      </c>
      <c r="G659" s="28">
        <v>0</v>
      </c>
      <c r="H659" s="28">
        <f t="shared" si="172"/>
        <v>2</v>
      </c>
      <c r="I659" s="33">
        <v>876</v>
      </c>
      <c r="J659" s="28">
        <v>360</v>
      </c>
      <c r="K659" s="112">
        <f t="shared" si="169"/>
        <v>1236</v>
      </c>
      <c r="L659" s="33">
        <v>1007</v>
      </c>
      <c r="M659" s="28">
        <v>403</v>
      </c>
      <c r="N659" s="112">
        <f t="shared" si="170"/>
        <v>1410</v>
      </c>
      <c r="O659" s="130">
        <f t="shared" si="171"/>
        <v>1238</v>
      </c>
      <c r="P659" s="44"/>
    </row>
    <row r="660" spans="1:16" ht="18" customHeight="1" x14ac:dyDescent="0.15">
      <c r="A660" s="228"/>
      <c r="B660" s="9" t="s">
        <v>117</v>
      </c>
      <c r="C660" s="12" t="s">
        <v>619</v>
      </c>
      <c r="D660" s="52">
        <v>2</v>
      </c>
      <c r="E660" s="29">
        <v>0</v>
      </c>
      <c r="F660" s="29">
        <v>0</v>
      </c>
      <c r="G660" s="29">
        <v>0</v>
      </c>
      <c r="H660" s="29">
        <f t="shared" si="172"/>
        <v>2</v>
      </c>
      <c r="I660" s="32">
        <v>3684</v>
      </c>
      <c r="J660" s="29">
        <v>526</v>
      </c>
      <c r="K660" s="136">
        <f t="shared" si="169"/>
        <v>4210</v>
      </c>
      <c r="L660" s="32">
        <v>4014</v>
      </c>
      <c r="M660" s="29">
        <v>677</v>
      </c>
      <c r="N660" s="136">
        <f t="shared" si="170"/>
        <v>4691</v>
      </c>
      <c r="O660" s="137">
        <f t="shared" si="171"/>
        <v>4212</v>
      </c>
      <c r="P660" s="44"/>
    </row>
    <row r="661" spans="1:16" ht="33" customHeight="1" x14ac:dyDescent="0.15">
      <c r="A661" s="228"/>
      <c r="B661" s="185" t="s">
        <v>117</v>
      </c>
      <c r="C661" s="19" t="s">
        <v>723</v>
      </c>
      <c r="D661" s="44">
        <v>1</v>
      </c>
      <c r="E661" s="28">
        <v>0</v>
      </c>
      <c r="F661" s="28">
        <v>0</v>
      </c>
      <c r="G661" s="28">
        <v>0</v>
      </c>
      <c r="H661" s="28">
        <f t="shared" si="172"/>
        <v>1</v>
      </c>
      <c r="I661" s="33">
        <v>1445</v>
      </c>
      <c r="J661" s="28">
        <v>111</v>
      </c>
      <c r="K661" s="112">
        <f t="shared" si="169"/>
        <v>1556</v>
      </c>
      <c r="L661" s="33">
        <v>1685</v>
      </c>
      <c r="M661" s="28">
        <v>200</v>
      </c>
      <c r="N661" s="112">
        <f t="shared" si="170"/>
        <v>1885</v>
      </c>
      <c r="O661" s="130">
        <f t="shared" si="171"/>
        <v>1557</v>
      </c>
      <c r="P661" s="44"/>
    </row>
    <row r="662" spans="1:16" ht="18" customHeight="1" x14ac:dyDescent="0.15">
      <c r="A662" s="228"/>
      <c r="B662" s="185" t="s">
        <v>117</v>
      </c>
      <c r="C662" s="11" t="s">
        <v>620</v>
      </c>
      <c r="D662" s="44">
        <v>0</v>
      </c>
      <c r="E662" s="28">
        <v>0</v>
      </c>
      <c r="F662" s="28">
        <v>0</v>
      </c>
      <c r="G662" s="28">
        <v>0</v>
      </c>
      <c r="H662" s="28">
        <f t="shared" si="172"/>
        <v>0</v>
      </c>
      <c r="I662" s="33">
        <v>224</v>
      </c>
      <c r="J662" s="28">
        <v>59</v>
      </c>
      <c r="K662" s="112">
        <f t="shared" si="169"/>
        <v>283</v>
      </c>
      <c r="L662" s="33">
        <v>231</v>
      </c>
      <c r="M662" s="28">
        <v>80</v>
      </c>
      <c r="N662" s="112">
        <f t="shared" si="170"/>
        <v>311</v>
      </c>
      <c r="O662" s="130">
        <f t="shared" si="171"/>
        <v>283</v>
      </c>
      <c r="P662" s="44"/>
    </row>
    <row r="663" spans="1:16" ht="18" customHeight="1" x14ac:dyDescent="0.15">
      <c r="A663" s="228"/>
      <c r="B663" s="185"/>
      <c r="C663" s="11" t="s">
        <v>621</v>
      </c>
      <c r="D663" s="44">
        <v>0</v>
      </c>
      <c r="E663" s="28">
        <v>0</v>
      </c>
      <c r="F663" s="28">
        <v>0</v>
      </c>
      <c r="G663" s="28">
        <v>0</v>
      </c>
      <c r="H663" s="112">
        <f t="shared" si="172"/>
        <v>0</v>
      </c>
      <c r="I663" s="42">
        <v>109</v>
      </c>
      <c r="J663" s="28">
        <v>77</v>
      </c>
      <c r="K663" s="112">
        <f t="shared" si="169"/>
        <v>186</v>
      </c>
      <c r="L663" s="42">
        <v>122</v>
      </c>
      <c r="M663" s="28">
        <v>155</v>
      </c>
      <c r="N663" s="112">
        <f t="shared" si="170"/>
        <v>277</v>
      </c>
      <c r="O663" s="135">
        <f t="shared" si="171"/>
        <v>186</v>
      </c>
      <c r="P663" s="44"/>
    </row>
    <row r="664" spans="1:16" ht="18" customHeight="1" x14ac:dyDescent="0.15">
      <c r="A664" s="229"/>
      <c r="B664" s="15" t="s">
        <v>730</v>
      </c>
      <c r="C664" s="16" t="s">
        <v>145</v>
      </c>
      <c r="D664" s="142">
        <f>SUM(D655:D663)</f>
        <v>12</v>
      </c>
      <c r="E664" s="141">
        <f t="shared" ref="E664:O664" si="173">SUM(E655:E663)</f>
        <v>1</v>
      </c>
      <c r="F664" s="141">
        <f t="shared" si="173"/>
        <v>0</v>
      </c>
      <c r="G664" s="141">
        <f t="shared" si="173"/>
        <v>0</v>
      </c>
      <c r="H664" s="144">
        <f t="shared" si="173"/>
        <v>13</v>
      </c>
      <c r="I664" s="151">
        <f t="shared" si="173"/>
        <v>17148</v>
      </c>
      <c r="J664" s="141">
        <f t="shared" si="173"/>
        <v>2979</v>
      </c>
      <c r="K664" s="144">
        <f t="shared" si="173"/>
        <v>20127</v>
      </c>
      <c r="L664" s="151">
        <f t="shared" si="173"/>
        <v>19361</v>
      </c>
      <c r="M664" s="141">
        <f t="shared" si="173"/>
        <v>4631</v>
      </c>
      <c r="N664" s="144">
        <f t="shared" si="173"/>
        <v>23992</v>
      </c>
      <c r="O664" s="159">
        <f t="shared" si="173"/>
        <v>20140</v>
      </c>
      <c r="P664" s="135"/>
    </row>
    <row r="665" spans="1:16" ht="18" customHeight="1" x14ac:dyDescent="0.15">
      <c r="A665" s="225" t="s">
        <v>21</v>
      </c>
      <c r="B665" s="17" t="s">
        <v>117</v>
      </c>
      <c r="C665" s="11" t="s">
        <v>622</v>
      </c>
      <c r="D665" s="44">
        <v>7</v>
      </c>
      <c r="E665" s="28">
        <v>0</v>
      </c>
      <c r="F665" s="28"/>
      <c r="G665" s="28">
        <v>0</v>
      </c>
      <c r="H665" s="112">
        <f>+D665+E665+F665+G665</f>
        <v>7</v>
      </c>
      <c r="I665" s="42">
        <v>3868</v>
      </c>
      <c r="J665" s="28">
        <v>89</v>
      </c>
      <c r="K665" s="112">
        <f>+I665+J665</f>
        <v>3957</v>
      </c>
      <c r="L665" s="42">
        <v>5977</v>
      </c>
      <c r="M665" s="28">
        <v>197</v>
      </c>
      <c r="N665" s="112">
        <f>+L665+M665</f>
        <v>6174</v>
      </c>
      <c r="O665" s="135">
        <f>+H665+K665</f>
        <v>3964</v>
      </c>
      <c r="P665" s="44"/>
    </row>
    <row r="666" spans="1:16" ht="18" customHeight="1" x14ac:dyDescent="0.15">
      <c r="A666" s="228"/>
      <c r="B666" s="185" t="s">
        <v>117</v>
      </c>
      <c r="C666" s="11" t="s">
        <v>623</v>
      </c>
      <c r="D666" s="44">
        <v>16</v>
      </c>
      <c r="E666" s="28">
        <v>0</v>
      </c>
      <c r="F666" s="28"/>
      <c r="G666" s="28">
        <v>0</v>
      </c>
      <c r="H666" s="28">
        <f t="shared" ref="H666:H667" si="174">+D666+E666+F666+G666</f>
        <v>16</v>
      </c>
      <c r="I666" s="33">
        <v>2887</v>
      </c>
      <c r="J666" s="28">
        <v>39</v>
      </c>
      <c r="K666" s="112">
        <f>+I666+J666</f>
        <v>2926</v>
      </c>
      <c r="L666" s="33">
        <v>3952</v>
      </c>
      <c r="M666" s="28">
        <v>86</v>
      </c>
      <c r="N666" s="112">
        <f>+L666+M666</f>
        <v>4038</v>
      </c>
      <c r="O666" s="130">
        <f>+H666+K666</f>
        <v>2942</v>
      </c>
      <c r="P666" s="44"/>
    </row>
    <row r="667" spans="1:16" ht="18" customHeight="1" x14ac:dyDescent="0.15">
      <c r="A667" s="228"/>
      <c r="B667" s="185" t="s">
        <v>117</v>
      </c>
      <c r="C667" s="11" t="s">
        <v>624</v>
      </c>
      <c r="D667" s="44">
        <v>0</v>
      </c>
      <c r="E667" s="28">
        <v>0</v>
      </c>
      <c r="F667" s="28"/>
      <c r="G667" s="28">
        <v>0</v>
      </c>
      <c r="H667" s="28">
        <f t="shared" si="174"/>
        <v>0</v>
      </c>
      <c r="I667" s="33">
        <v>119</v>
      </c>
      <c r="J667" s="28">
        <v>1</v>
      </c>
      <c r="K667" s="112">
        <f>+I667+J667</f>
        <v>120</v>
      </c>
      <c r="L667" s="33">
        <v>316</v>
      </c>
      <c r="M667" s="28">
        <v>7</v>
      </c>
      <c r="N667" s="112">
        <f>+L667+M667</f>
        <v>323</v>
      </c>
      <c r="O667" s="130">
        <f>+H667+K667</f>
        <v>120</v>
      </c>
      <c r="P667" s="44"/>
    </row>
    <row r="668" spans="1:16" ht="18" customHeight="1" x14ac:dyDescent="0.15">
      <c r="A668" s="229"/>
      <c r="B668" s="15" t="s">
        <v>730</v>
      </c>
      <c r="C668" s="16" t="s">
        <v>145</v>
      </c>
      <c r="D668" s="142">
        <f>SUM(D665:D667)</f>
        <v>23</v>
      </c>
      <c r="E668" s="141">
        <f t="shared" ref="E668:O668" si="175">SUM(E665:E667)</f>
        <v>0</v>
      </c>
      <c r="F668" s="141">
        <f t="shared" si="175"/>
        <v>0</v>
      </c>
      <c r="G668" s="141">
        <f t="shared" si="175"/>
        <v>0</v>
      </c>
      <c r="H668" s="141">
        <f t="shared" si="175"/>
        <v>23</v>
      </c>
      <c r="I668" s="143">
        <f t="shared" si="175"/>
        <v>6874</v>
      </c>
      <c r="J668" s="141">
        <f t="shared" si="175"/>
        <v>129</v>
      </c>
      <c r="K668" s="151">
        <f t="shared" si="175"/>
        <v>7003</v>
      </c>
      <c r="L668" s="143">
        <f t="shared" si="175"/>
        <v>10245</v>
      </c>
      <c r="M668" s="141">
        <f t="shared" si="175"/>
        <v>290</v>
      </c>
      <c r="N668" s="151">
        <f t="shared" si="175"/>
        <v>10535</v>
      </c>
      <c r="O668" s="145">
        <f t="shared" si="175"/>
        <v>7026</v>
      </c>
      <c r="P668" s="130"/>
    </row>
    <row r="669" spans="1:16" ht="18" customHeight="1" x14ac:dyDescent="0.15">
      <c r="A669" s="225" t="s">
        <v>193</v>
      </c>
      <c r="B669" s="20" t="s">
        <v>117</v>
      </c>
      <c r="C669" s="18" t="s">
        <v>625</v>
      </c>
      <c r="D669" s="54">
        <v>0</v>
      </c>
      <c r="E669" s="40">
        <v>0</v>
      </c>
      <c r="F669" s="40">
        <v>0</v>
      </c>
      <c r="G669" s="40">
        <v>0</v>
      </c>
      <c r="H669" s="40">
        <f>+D669+E669+F669+G669</f>
        <v>0</v>
      </c>
      <c r="I669" s="38">
        <v>243</v>
      </c>
      <c r="J669" s="40">
        <v>1</v>
      </c>
      <c r="K669" s="146">
        <f t="shared" ref="K669:K676" si="176">+I669+J669</f>
        <v>244</v>
      </c>
      <c r="L669" s="38">
        <v>361</v>
      </c>
      <c r="M669" s="40">
        <v>36</v>
      </c>
      <c r="N669" s="146">
        <f t="shared" ref="N669:N676" si="177">+L669+M669</f>
        <v>397</v>
      </c>
      <c r="O669" s="147">
        <f t="shared" ref="O669:O676" si="178">+H669+K669</f>
        <v>244</v>
      </c>
      <c r="P669" s="44"/>
    </row>
    <row r="670" spans="1:16" ht="18" customHeight="1" x14ac:dyDescent="0.15">
      <c r="A670" s="226"/>
      <c r="B670" s="17" t="s">
        <v>117</v>
      </c>
      <c r="C670" s="11" t="s">
        <v>626</v>
      </c>
      <c r="D670" s="44">
        <v>0</v>
      </c>
      <c r="E670" s="28">
        <v>0</v>
      </c>
      <c r="F670" s="28">
        <v>0</v>
      </c>
      <c r="G670" s="28">
        <v>0</v>
      </c>
      <c r="H670" s="28">
        <f t="shared" ref="H670:H676" si="179">+D670+E670+F670+G670</f>
        <v>0</v>
      </c>
      <c r="I670" s="33">
        <v>1541</v>
      </c>
      <c r="J670" s="28">
        <v>22</v>
      </c>
      <c r="K670" s="112">
        <f t="shared" si="176"/>
        <v>1563</v>
      </c>
      <c r="L670" s="33">
        <v>2899</v>
      </c>
      <c r="M670" s="28">
        <v>65</v>
      </c>
      <c r="N670" s="112">
        <f t="shared" si="177"/>
        <v>2964</v>
      </c>
      <c r="O670" s="130">
        <f t="shared" si="178"/>
        <v>1563</v>
      </c>
      <c r="P670" s="44"/>
    </row>
    <row r="671" spans="1:16" ht="18" customHeight="1" x14ac:dyDescent="0.15">
      <c r="A671" s="226"/>
      <c r="B671" s="17" t="s">
        <v>117</v>
      </c>
      <c r="C671" s="11" t="s">
        <v>627</v>
      </c>
      <c r="D671" s="44">
        <v>1</v>
      </c>
      <c r="E671" s="28">
        <v>0</v>
      </c>
      <c r="F671" s="28">
        <v>0</v>
      </c>
      <c r="G671" s="28">
        <v>0</v>
      </c>
      <c r="H671" s="28">
        <f t="shared" si="179"/>
        <v>1</v>
      </c>
      <c r="I671" s="33">
        <v>993</v>
      </c>
      <c r="J671" s="28">
        <v>4</v>
      </c>
      <c r="K671" s="112">
        <f t="shared" si="176"/>
        <v>997</v>
      </c>
      <c r="L671" s="33">
        <v>2340</v>
      </c>
      <c r="M671" s="28">
        <v>14</v>
      </c>
      <c r="N671" s="112">
        <f t="shared" si="177"/>
        <v>2354</v>
      </c>
      <c r="O671" s="130">
        <f t="shared" si="178"/>
        <v>998</v>
      </c>
      <c r="P671" s="44"/>
    </row>
    <row r="672" spans="1:16" ht="18" customHeight="1" x14ac:dyDescent="0.15">
      <c r="A672" s="226"/>
      <c r="B672" s="17" t="s">
        <v>117</v>
      </c>
      <c r="C672" s="11" t="s">
        <v>628</v>
      </c>
      <c r="D672" s="44">
        <v>0</v>
      </c>
      <c r="E672" s="28">
        <v>0</v>
      </c>
      <c r="F672" s="28">
        <v>0</v>
      </c>
      <c r="G672" s="28">
        <v>0</v>
      </c>
      <c r="H672" s="28">
        <f t="shared" si="179"/>
        <v>0</v>
      </c>
      <c r="I672" s="33">
        <v>1561</v>
      </c>
      <c r="J672" s="28">
        <v>69</v>
      </c>
      <c r="K672" s="112">
        <f t="shared" si="176"/>
        <v>1630</v>
      </c>
      <c r="L672" s="33">
        <v>2790</v>
      </c>
      <c r="M672" s="28">
        <v>164</v>
      </c>
      <c r="N672" s="112">
        <f t="shared" si="177"/>
        <v>2954</v>
      </c>
      <c r="O672" s="130">
        <f t="shared" si="178"/>
        <v>1630</v>
      </c>
      <c r="P672" s="44"/>
    </row>
    <row r="673" spans="1:16" ht="18" customHeight="1" x14ac:dyDescent="0.15">
      <c r="A673" s="226"/>
      <c r="B673" s="17" t="s">
        <v>117</v>
      </c>
      <c r="C673" s="11" t="s">
        <v>629</v>
      </c>
      <c r="D673" s="44">
        <v>0</v>
      </c>
      <c r="E673" s="28">
        <v>0</v>
      </c>
      <c r="F673" s="28">
        <v>0</v>
      </c>
      <c r="G673" s="28">
        <v>0</v>
      </c>
      <c r="H673" s="28">
        <f t="shared" si="179"/>
        <v>0</v>
      </c>
      <c r="I673" s="33">
        <v>86</v>
      </c>
      <c r="J673" s="28">
        <v>0</v>
      </c>
      <c r="K673" s="112">
        <f t="shared" si="176"/>
        <v>86</v>
      </c>
      <c r="L673" s="33">
        <v>180</v>
      </c>
      <c r="M673" s="28">
        <v>0</v>
      </c>
      <c r="N673" s="112">
        <f t="shared" si="177"/>
        <v>180</v>
      </c>
      <c r="O673" s="130">
        <f t="shared" si="178"/>
        <v>86</v>
      </c>
      <c r="P673" s="44"/>
    </row>
    <row r="674" spans="1:16" ht="18" customHeight="1" x14ac:dyDescent="0.15">
      <c r="A674" s="226"/>
      <c r="B674" s="21" t="s">
        <v>117</v>
      </c>
      <c r="C674" s="12" t="s">
        <v>630</v>
      </c>
      <c r="D674" s="52">
        <v>0</v>
      </c>
      <c r="E674" s="29">
        <v>0</v>
      </c>
      <c r="F674" s="29">
        <v>0</v>
      </c>
      <c r="G674" s="29">
        <v>0</v>
      </c>
      <c r="H674" s="136">
        <f t="shared" si="179"/>
        <v>0</v>
      </c>
      <c r="I674" s="45">
        <v>698</v>
      </c>
      <c r="J674" s="29">
        <v>18</v>
      </c>
      <c r="K674" s="136">
        <f t="shared" si="176"/>
        <v>716</v>
      </c>
      <c r="L674" s="45">
        <v>1878</v>
      </c>
      <c r="M674" s="29">
        <v>101</v>
      </c>
      <c r="N674" s="136">
        <f t="shared" si="177"/>
        <v>1979</v>
      </c>
      <c r="O674" s="137">
        <f t="shared" si="178"/>
        <v>716</v>
      </c>
      <c r="P674" s="44"/>
    </row>
    <row r="675" spans="1:16" ht="18" customHeight="1" x14ac:dyDescent="0.15">
      <c r="A675" s="226"/>
      <c r="B675" s="17" t="s">
        <v>117</v>
      </c>
      <c r="C675" s="11" t="s">
        <v>631</v>
      </c>
      <c r="D675" s="44">
        <v>1</v>
      </c>
      <c r="E675" s="28">
        <v>0</v>
      </c>
      <c r="F675" s="28">
        <v>0</v>
      </c>
      <c r="G675" s="28">
        <v>0</v>
      </c>
      <c r="H675" s="112">
        <f t="shared" si="179"/>
        <v>1</v>
      </c>
      <c r="I675" s="42">
        <v>2709</v>
      </c>
      <c r="J675" s="28">
        <v>32</v>
      </c>
      <c r="K675" s="112">
        <f t="shared" si="176"/>
        <v>2741</v>
      </c>
      <c r="L675" s="33">
        <v>4862</v>
      </c>
      <c r="M675" s="28">
        <v>135</v>
      </c>
      <c r="N675" s="112">
        <f t="shared" si="177"/>
        <v>4997</v>
      </c>
      <c r="O675" s="130">
        <f t="shared" si="178"/>
        <v>2742</v>
      </c>
      <c r="P675" s="44"/>
    </row>
    <row r="676" spans="1:16" ht="18" customHeight="1" x14ac:dyDescent="0.15">
      <c r="A676" s="226"/>
      <c r="B676" s="17" t="s">
        <v>117</v>
      </c>
      <c r="C676" s="11" t="s">
        <v>632</v>
      </c>
      <c r="D676" s="44">
        <v>6</v>
      </c>
      <c r="E676" s="28">
        <v>0</v>
      </c>
      <c r="F676" s="28">
        <v>0</v>
      </c>
      <c r="G676" s="28">
        <v>0</v>
      </c>
      <c r="H676" s="148">
        <f t="shared" si="179"/>
        <v>6</v>
      </c>
      <c r="I676" s="46">
        <v>4718</v>
      </c>
      <c r="J676" s="41">
        <v>91</v>
      </c>
      <c r="K676" s="148">
        <f t="shared" si="176"/>
        <v>4809</v>
      </c>
      <c r="L676" s="34">
        <v>7580</v>
      </c>
      <c r="M676" s="41">
        <v>221</v>
      </c>
      <c r="N676" s="148">
        <f t="shared" si="177"/>
        <v>7801</v>
      </c>
      <c r="O676" s="130">
        <f t="shared" si="178"/>
        <v>4815</v>
      </c>
      <c r="P676" s="44"/>
    </row>
    <row r="677" spans="1:16" ht="18" customHeight="1" x14ac:dyDescent="0.15">
      <c r="A677" s="227"/>
      <c r="B677" s="15" t="s">
        <v>730</v>
      </c>
      <c r="C677" s="16" t="s">
        <v>145</v>
      </c>
      <c r="D677" s="142">
        <f>SUM(D669:D676)</f>
        <v>8</v>
      </c>
      <c r="E677" s="141">
        <f t="shared" ref="E677:O677" si="180">SUM(E669:E676)</f>
        <v>0</v>
      </c>
      <c r="F677" s="141">
        <f t="shared" si="180"/>
        <v>0</v>
      </c>
      <c r="G677" s="141">
        <f t="shared" si="180"/>
        <v>0</v>
      </c>
      <c r="H677" s="141">
        <f t="shared" si="180"/>
        <v>8</v>
      </c>
      <c r="I677" s="143">
        <f t="shared" si="180"/>
        <v>12549</v>
      </c>
      <c r="J677" s="141">
        <f t="shared" si="180"/>
        <v>237</v>
      </c>
      <c r="K677" s="144">
        <f t="shared" si="180"/>
        <v>12786</v>
      </c>
      <c r="L677" s="150">
        <f t="shared" si="180"/>
        <v>22890</v>
      </c>
      <c r="M677" s="141">
        <f t="shared" si="180"/>
        <v>736</v>
      </c>
      <c r="N677" s="151">
        <f t="shared" si="180"/>
        <v>23626</v>
      </c>
      <c r="O677" s="145">
        <f t="shared" si="180"/>
        <v>12794</v>
      </c>
      <c r="P677" s="130"/>
    </row>
    <row r="678" spans="1:16" ht="18" customHeight="1" x14ac:dyDescent="0.15">
      <c r="A678" s="225" t="s">
        <v>194</v>
      </c>
      <c r="B678" s="20" t="s">
        <v>117</v>
      </c>
      <c r="C678" s="18" t="s">
        <v>633</v>
      </c>
      <c r="D678" s="54">
        <v>26</v>
      </c>
      <c r="E678" s="40">
        <v>1</v>
      </c>
      <c r="F678" s="40">
        <v>0</v>
      </c>
      <c r="G678" s="40">
        <v>0</v>
      </c>
      <c r="H678" s="40">
        <f>+D678+E678+F678+G678</f>
        <v>27</v>
      </c>
      <c r="I678" s="38">
        <v>1568</v>
      </c>
      <c r="J678" s="40">
        <v>89</v>
      </c>
      <c r="K678" s="146">
        <f t="shared" ref="K678:K687" si="181">+I678+J678</f>
        <v>1657</v>
      </c>
      <c r="L678" s="38">
        <v>2788</v>
      </c>
      <c r="M678" s="40">
        <v>186</v>
      </c>
      <c r="N678" s="146">
        <f t="shared" ref="N678:N687" si="182">+L678+M678</f>
        <v>2974</v>
      </c>
      <c r="O678" s="155">
        <f t="shared" ref="O678:O687" si="183">+H678+K678</f>
        <v>1684</v>
      </c>
      <c r="P678" s="44"/>
    </row>
    <row r="679" spans="1:16" ht="18" customHeight="1" x14ac:dyDescent="0.15">
      <c r="A679" s="226"/>
      <c r="B679" s="185" t="s">
        <v>117</v>
      </c>
      <c r="C679" s="11" t="s">
        <v>634</v>
      </c>
      <c r="D679" s="44">
        <v>66</v>
      </c>
      <c r="E679" s="28">
        <v>5</v>
      </c>
      <c r="F679" s="28">
        <v>0</v>
      </c>
      <c r="G679" s="28">
        <v>0</v>
      </c>
      <c r="H679" s="28">
        <f t="shared" ref="H679:H687" si="184">+D679+E679+F679+G679</f>
        <v>71</v>
      </c>
      <c r="I679" s="33">
        <v>3527</v>
      </c>
      <c r="J679" s="28">
        <v>141</v>
      </c>
      <c r="K679" s="112">
        <f t="shared" si="181"/>
        <v>3668</v>
      </c>
      <c r="L679" s="33">
        <v>5663</v>
      </c>
      <c r="M679" s="28">
        <v>487</v>
      </c>
      <c r="N679" s="112">
        <f t="shared" si="182"/>
        <v>6150</v>
      </c>
      <c r="O679" s="156">
        <f t="shared" si="183"/>
        <v>3739</v>
      </c>
      <c r="P679" s="44"/>
    </row>
    <row r="680" spans="1:16" ht="18" customHeight="1" x14ac:dyDescent="0.15">
      <c r="A680" s="226"/>
      <c r="B680" s="185" t="s">
        <v>117</v>
      </c>
      <c r="C680" s="11" t="s">
        <v>635</v>
      </c>
      <c r="D680" s="44">
        <v>55</v>
      </c>
      <c r="E680" s="28">
        <v>3</v>
      </c>
      <c r="F680" s="28">
        <v>0</v>
      </c>
      <c r="G680" s="28">
        <v>0</v>
      </c>
      <c r="H680" s="28">
        <f t="shared" si="184"/>
        <v>58</v>
      </c>
      <c r="I680" s="33">
        <v>1400</v>
      </c>
      <c r="J680" s="28">
        <v>76</v>
      </c>
      <c r="K680" s="112">
        <f t="shared" si="181"/>
        <v>1476</v>
      </c>
      <c r="L680" s="33">
        <v>3110</v>
      </c>
      <c r="M680" s="28">
        <v>281</v>
      </c>
      <c r="N680" s="112">
        <f t="shared" si="182"/>
        <v>3391</v>
      </c>
      <c r="O680" s="156">
        <f t="shared" si="183"/>
        <v>1534</v>
      </c>
      <c r="P680" s="44"/>
    </row>
    <row r="681" spans="1:16" ht="18" customHeight="1" x14ac:dyDescent="0.15">
      <c r="A681" s="226"/>
      <c r="B681" s="185" t="s">
        <v>117</v>
      </c>
      <c r="C681" s="11" t="s">
        <v>636</v>
      </c>
      <c r="D681" s="44">
        <v>9</v>
      </c>
      <c r="E681" s="28">
        <v>0</v>
      </c>
      <c r="F681" s="28">
        <v>0</v>
      </c>
      <c r="G681" s="28">
        <v>0</v>
      </c>
      <c r="H681" s="28">
        <f t="shared" si="184"/>
        <v>9</v>
      </c>
      <c r="I681" s="33">
        <v>197</v>
      </c>
      <c r="J681" s="28">
        <v>21</v>
      </c>
      <c r="K681" s="112">
        <f t="shared" si="181"/>
        <v>218</v>
      </c>
      <c r="L681" s="33">
        <v>614</v>
      </c>
      <c r="M681" s="28">
        <v>40</v>
      </c>
      <c r="N681" s="112">
        <f t="shared" si="182"/>
        <v>654</v>
      </c>
      <c r="O681" s="156">
        <f t="shared" si="183"/>
        <v>227</v>
      </c>
      <c r="P681" s="44"/>
    </row>
    <row r="682" spans="1:16" ht="18" customHeight="1" x14ac:dyDescent="0.15">
      <c r="A682" s="226"/>
      <c r="B682" s="185" t="s">
        <v>117</v>
      </c>
      <c r="C682" s="11" t="s">
        <v>637</v>
      </c>
      <c r="D682" s="44">
        <v>4</v>
      </c>
      <c r="E682" s="28">
        <v>1</v>
      </c>
      <c r="F682" s="28">
        <v>0</v>
      </c>
      <c r="G682" s="28">
        <v>1</v>
      </c>
      <c r="H682" s="28">
        <f t="shared" si="184"/>
        <v>6</v>
      </c>
      <c r="I682" s="33">
        <v>298</v>
      </c>
      <c r="J682" s="28">
        <v>6</v>
      </c>
      <c r="K682" s="112">
        <f t="shared" si="181"/>
        <v>304</v>
      </c>
      <c r="L682" s="33">
        <v>812</v>
      </c>
      <c r="M682" s="28">
        <v>40</v>
      </c>
      <c r="N682" s="112">
        <f t="shared" si="182"/>
        <v>852</v>
      </c>
      <c r="O682" s="130">
        <f t="shared" si="183"/>
        <v>310</v>
      </c>
      <c r="P682" s="44"/>
    </row>
    <row r="683" spans="1:16" ht="18" customHeight="1" x14ac:dyDescent="0.15">
      <c r="A683" s="226"/>
      <c r="B683" s="9" t="s">
        <v>117</v>
      </c>
      <c r="C683" s="12" t="s">
        <v>638</v>
      </c>
      <c r="D683" s="52">
        <v>0</v>
      </c>
      <c r="E683" s="29">
        <v>0</v>
      </c>
      <c r="F683" s="29">
        <v>0</v>
      </c>
      <c r="G683" s="29">
        <v>0</v>
      </c>
      <c r="H683" s="29">
        <f t="shared" si="184"/>
        <v>0</v>
      </c>
      <c r="I683" s="32">
        <v>293</v>
      </c>
      <c r="J683" s="29">
        <v>37</v>
      </c>
      <c r="K683" s="136">
        <f t="shared" si="181"/>
        <v>330</v>
      </c>
      <c r="L683" s="32">
        <v>501</v>
      </c>
      <c r="M683" s="29">
        <v>73</v>
      </c>
      <c r="N683" s="136">
        <f t="shared" si="182"/>
        <v>574</v>
      </c>
      <c r="O683" s="152">
        <f t="shared" si="183"/>
        <v>330</v>
      </c>
      <c r="P683" s="44"/>
    </row>
    <row r="684" spans="1:16" ht="18" customHeight="1" x14ac:dyDescent="0.15">
      <c r="A684" s="226"/>
      <c r="B684" s="185" t="s">
        <v>117</v>
      </c>
      <c r="C684" s="11" t="s">
        <v>639</v>
      </c>
      <c r="D684" s="44">
        <v>1</v>
      </c>
      <c r="E684" s="28">
        <v>0</v>
      </c>
      <c r="F684" s="28">
        <v>0</v>
      </c>
      <c r="G684" s="28">
        <v>0</v>
      </c>
      <c r="H684" s="28">
        <f t="shared" si="184"/>
        <v>1</v>
      </c>
      <c r="I684" s="33">
        <v>154</v>
      </c>
      <c r="J684" s="28">
        <v>3</v>
      </c>
      <c r="K684" s="112">
        <f t="shared" si="181"/>
        <v>157</v>
      </c>
      <c r="L684" s="33">
        <v>508</v>
      </c>
      <c r="M684" s="28">
        <v>10</v>
      </c>
      <c r="N684" s="112">
        <f t="shared" si="182"/>
        <v>518</v>
      </c>
      <c r="O684" s="156">
        <f t="shared" si="183"/>
        <v>158</v>
      </c>
      <c r="P684" s="44"/>
    </row>
    <row r="685" spans="1:16" ht="18" customHeight="1" x14ac:dyDescent="0.15">
      <c r="A685" s="226"/>
      <c r="B685" s="185" t="s">
        <v>117</v>
      </c>
      <c r="C685" s="11" t="s">
        <v>640</v>
      </c>
      <c r="D685" s="44">
        <v>1</v>
      </c>
      <c r="E685" s="28">
        <v>1</v>
      </c>
      <c r="F685" s="28">
        <v>0</v>
      </c>
      <c r="G685" s="28">
        <v>0</v>
      </c>
      <c r="H685" s="28">
        <f t="shared" si="184"/>
        <v>2</v>
      </c>
      <c r="I685" s="33">
        <v>58</v>
      </c>
      <c r="J685" s="28">
        <v>15</v>
      </c>
      <c r="K685" s="112">
        <f t="shared" si="181"/>
        <v>73</v>
      </c>
      <c r="L685" s="33">
        <v>78</v>
      </c>
      <c r="M685" s="28">
        <v>20</v>
      </c>
      <c r="N685" s="112">
        <f t="shared" si="182"/>
        <v>98</v>
      </c>
      <c r="O685" s="156">
        <f t="shared" si="183"/>
        <v>75</v>
      </c>
      <c r="P685" s="44"/>
    </row>
    <row r="686" spans="1:16" ht="18" customHeight="1" x14ac:dyDescent="0.15">
      <c r="A686" s="226"/>
      <c r="B686" s="185" t="s">
        <v>117</v>
      </c>
      <c r="C686" s="11" t="s">
        <v>641</v>
      </c>
      <c r="D686" s="44">
        <v>2</v>
      </c>
      <c r="E686" s="28">
        <v>0</v>
      </c>
      <c r="F686" s="28">
        <v>0</v>
      </c>
      <c r="G686" s="28">
        <v>0</v>
      </c>
      <c r="H686" s="28">
        <f t="shared" si="184"/>
        <v>2</v>
      </c>
      <c r="I686" s="33">
        <v>239</v>
      </c>
      <c r="J686" s="28">
        <v>7</v>
      </c>
      <c r="K686" s="112">
        <f t="shared" si="181"/>
        <v>246</v>
      </c>
      <c r="L686" s="33">
        <v>571</v>
      </c>
      <c r="M686" s="28">
        <v>29</v>
      </c>
      <c r="N686" s="112">
        <f t="shared" si="182"/>
        <v>600</v>
      </c>
      <c r="O686" s="156">
        <f t="shared" si="183"/>
        <v>248</v>
      </c>
      <c r="P686" s="44"/>
    </row>
    <row r="687" spans="1:16" ht="18" customHeight="1" x14ac:dyDescent="0.15">
      <c r="A687" s="226"/>
      <c r="B687" s="185" t="s">
        <v>117</v>
      </c>
      <c r="C687" s="11" t="s">
        <v>642</v>
      </c>
      <c r="D687" s="44">
        <v>16</v>
      </c>
      <c r="E687" s="28">
        <v>2</v>
      </c>
      <c r="F687" s="28">
        <v>0</v>
      </c>
      <c r="G687" s="28">
        <v>0</v>
      </c>
      <c r="H687" s="28">
        <f t="shared" si="184"/>
        <v>18</v>
      </c>
      <c r="I687" s="33">
        <v>39</v>
      </c>
      <c r="J687" s="28">
        <v>5</v>
      </c>
      <c r="K687" s="112">
        <f t="shared" si="181"/>
        <v>44</v>
      </c>
      <c r="L687" s="33">
        <v>86</v>
      </c>
      <c r="M687" s="28">
        <v>26</v>
      </c>
      <c r="N687" s="112">
        <f t="shared" si="182"/>
        <v>112</v>
      </c>
      <c r="O687" s="130">
        <f t="shared" si="183"/>
        <v>62</v>
      </c>
      <c r="P687" s="44"/>
    </row>
    <row r="688" spans="1:16" ht="18" customHeight="1" x14ac:dyDescent="0.15">
      <c r="A688" s="227"/>
      <c r="B688" s="15" t="s">
        <v>730</v>
      </c>
      <c r="C688" s="16" t="s">
        <v>145</v>
      </c>
      <c r="D688" s="142">
        <f>SUM(D678:D687)</f>
        <v>180</v>
      </c>
      <c r="E688" s="141">
        <f t="shared" ref="E688:O688" si="185">SUM(E678:E687)</f>
        <v>13</v>
      </c>
      <c r="F688" s="141">
        <f t="shared" si="185"/>
        <v>0</v>
      </c>
      <c r="G688" s="141">
        <f t="shared" si="185"/>
        <v>1</v>
      </c>
      <c r="H688" s="141">
        <f t="shared" si="185"/>
        <v>194</v>
      </c>
      <c r="I688" s="143">
        <f t="shared" si="185"/>
        <v>7773</v>
      </c>
      <c r="J688" s="141">
        <f t="shared" si="185"/>
        <v>400</v>
      </c>
      <c r="K688" s="144">
        <f t="shared" si="185"/>
        <v>8173</v>
      </c>
      <c r="L688" s="143">
        <f t="shared" si="185"/>
        <v>14731</v>
      </c>
      <c r="M688" s="141">
        <f t="shared" si="185"/>
        <v>1192</v>
      </c>
      <c r="N688" s="144">
        <f t="shared" si="185"/>
        <v>15923</v>
      </c>
      <c r="O688" s="145">
        <f t="shared" si="185"/>
        <v>8367</v>
      </c>
      <c r="P688" s="130"/>
    </row>
    <row r="689" spans="1:16" ht="18" customHeight="1" x14ac:dyDescent="0.15">
      <c r="A689" s="225" t="s">
        <v>195</v>
      </c>
      <c r="B689" s="181" t="s">
        <v>117</v>
      </c>
      <c r="C689" s="11" t="s">
        <v>643</v>
      </c>
      <c r="D689" s="44">
        <v>18</v>
      </c>
      <c r="E689" s="28">
        <v>1</v>
      </c>
      <c r="F689" s="28">
        <v>0</v>
      </c>
      <c r="G689" s="28">
        <v>0</v>
      </c>
      <c r="H689" s="28">
        <f>+D689+E689+F689+G689</f>
        <v>19</v>
      </c>
      <c r="I689" s="33">
        <v>1902</v>
      </c>
      <c r="J689" s="28">
        <v>17</v>
      </c>
      <c r="K689" s="112">
        <f t="shared" ref="K689:K697" si="186">+I689+J689</f>
        <v>1919</v>
      </c>
      <c r="L689" s="33">
        <v>3245</v>
      </c>
      <c r="M689" s="28">
        <v>64</v>
      </c>
      <c r="N689" s="112">
        <f t="shared" ref="N689:N697" si="187">+L689+M689</f>
        <v>3309</v>
      </c>
      <c r="O689" s="130">
        <f t="shared" ref="O689:O697" si="188">+H689+K689</f>
        <v>1938</v>
      </c>
      <c r="P689" s="44"/>
    </row>
    <row r="690" spans="1:16" ht="18" customHeight="1" x14ac:dyDescent="0.15">
      <c r="A690" s="228"/>
      <c r="B690" s="185" t="s">
        <v>117</v>
      </c>
      <c r="C690" s="11" t="s">
        <v>644</v>
      </c>
      <c r="D690" s="44">
        <v>16</v>
      </c>
      <c r="E690" s="28">
        <v>0</v>
      </c>
      <c r="F690" s="28">
        <v>0</v>
      </c>
      <c r="G690" s="28">
        <v>0</v>
      </c>
      <c r="H690" s="28">
        <f t="shared" ref="H690:H696" si="189">+D690+E690+F690+G690</f>
        <v>16</v>
      </c>
      <c r="I690" s="33">
        <v>3353</v>
      </c>
      <c r="J690" s="28">
        <v>75</v>
      </c>
      <c r="K690" s="112">
        <f t="shared" si="186"/>
        <v>3428</v>
      </c>
      <c r="L690" s="33">
        <v>5267</v>
      </c>
      <c r="M690" s="28">
        <v>203</v>
      </c>
      <c r="N690" s="112">
        <f t="shared" si="187"/>
        <v>5470</v>
      </c>
      <c r="O690" s="130">
        <f t="shared" si="188"/>
        <v>3444</v>
      </c>
      <c r="P690" s="44"/>
    </row>
    <row r="691" spans="1:16" ht="18" customHeight="1" x14ac:dyDescent="0.15">
      <c r="A691" s="228"/>
      <c r="B691" s="185" t="s">
        <v>117</v>
      </c>
      <c r="C691" s="11" t="s">
        <v>645</v>
      </c>
      <c r="D691" s="44">
        <v>5</v>
      </c>
      <c r="E691" s="28">
        <v>0</v>
      </c>
      <c r="F691" s="28">
        <v>0</v>
      </c>
      <c r="G691" s="28">
        <v>0</v>
      </c>
      <c r="H691" s="28">
        <f t="shared" si="189"/>
        <v>5</v>
      </c>
      <c r="I691" s="33">
        <v>2666</v>
      </c>
      <c r="J691" s="28">
        <v>75</v>
      </c>
      <c r="K691" s="112">
        <f t="shared" si="186"/>
        <v>2741</v>
      </c>
      <c r="L691" s="33">
        <v>3714</v>
      </c>
      <c r="M691" s="28">
        <v>181</v>
      </c>
      <c r="N691" s="112">
        <f t="shared" si="187"/>
        <v>3895</v>
      </c>
      <c r="O691" s="130">
        <f t="shared" si="188"/>
        <v>2746</v>
      </c>
      <c r="P691" s="44"/>
    </row>
    <row r="692" spans="1:16" ht="18" customHeight="1" x14ac:dyDescent="0.15">
      <c r="A692" s="228"/>
      <c r="B692" s="185" t="s">
        <v>117</v>
      </c>
      <c r="C692" s="11" t="s">
        <v>646</v>
      </c>
      <c r="D692" s="44">
        <v>6</v>
      </c>
      <c r="E692" s="28">
        <v>0</v>
      </c>
      <c r="F692" s="28">
        <v>0</v>
      </c>
      <c r="G692" s="28">
        <v>0</v>
      </c>
      <c r="H692" s="28">
        <f t="shared" si="189"/>
        <v>6</v>
      </c>
      <c r="I692" s="33">
        <v>2287</v>
      </c>
      <c r="J692" s="28">
        <v>32</v>
      </c>
      <c r="K692" s="112">
        <f t="shared" si="186"/>
        <v>2319</v>
      </c>
      <c r="L692" s="33">
        <v>2856</v>
      </c>
      <c r="M692" s="28">
        <v>95</v>
      </c>
      <c r="N692" s="112">
        <f t="shared" si="187"/>
        <v>2951</v>
      </c>
      <c r="O692" s="130">
        <f t="shared" si="188"/>
        <v>2325</v>
      </c>
      <c r="P692" s="44"/>
    </row>
    <row r="693" spans="1:16" ht="18" customHeight="1" x14ac:dyDescent="0.15">
      <c r="A693" s="228"/>
      <c r="B693" s="185" t="s">
        <v>117</v>
      </c>
      <c r="C693" s="11" t="s">
        <v>647</v>
      </c>
      <c r="D693" s="44">
        <v>1</v>
      </c>
      <c r="E693" s="28">
        <v>0</v>
      </c>
      <c r="F693" s="28">
        <v>0</v>
      </c>
      <c r="G693" s="28">
        <v>0</v>
      </c>
      <c r="H693" s="28">
        <f t="shared" si="189"/>
        <v>1</v>
      </c>
      <c r="I693" s="33">
        <v>234</v>
      </c>
      <c r="J693" s="28">
        <v>5</v>
      </c>
      <c r="K693" s="112">
        <f t="shared" si="186"/>
        <v>239</v>
      </c>
      <c r="L693" s="33">
        <v>384</v>
      </c>
      <c r="M693" s="28">
        <v>10</v>
      </c>
      <c r="N693" s="112">
        <f t="shared" si="187"/>
        <v>394</v>
      </c>
      <c r="O693" s="130">
        <f t="shared" si="188"/>
        <v>240</v>
      </c>
      <c r="P693" s="44"/>
    </row>
    <row r="694" spans="1:16" ht="18" customHeight="1" x14ac:dyDescent="0.15">
      <c r="A694" s="228"/>
      <c r="B694" s="9" t="s">
        <v>117</v>
      </c>
      <c r="C694" s="12" t="s">
        <v>648</v>
      </c>
      <c r="D694" s="52">
        <v>1</v>
      </c>
      <c r="E694" s="29">
        <v>0</v>
      </c>
      <c r="F694" s="29">
        <v>0</v>
      </c>
      <c r="G694" s="29">
        <v>0</v>
      </c>
      <c r="H694" s="29">
        <f t="shared" si="189"/>
        <v>1</v>
      </c>
      <c r="I694" s="32">
        <v>387</v>
      </c>
      <c r="J694" s="29">
        <v>0</v>
      </c>
      <c r="K694" s="136">
        <f t="shared" si="186"/>
        <v>387</v>
      </c>
      <c r="L694" s="32">
        <v>525</v>
      </c>
      <c r="M694" s="29">
        <v>0</v>
      </c>
      <c r="N694" s="136">
        <f t="shared" si="187"/>
        <v>525</v>
      </c>
      <c r="O694" s="137">
        <f t="shared" si="188"/>
        <v>388</v>
      </c>
      <c r="P694" s="44"/>
    </row>
    <row r="695" spans="1:16" ht="18" customHeight="1" x14ac:dyDescent="0.15">
      <c r="A695" s="228"/>
      <c r="B695" s="185"/>
      <c r="C695" s="11" t="s">
        <v>726</v>
      </c>
      <c r="D695" s="44">
        <v>0</v>
      </c>
      <c r="E695" s="28">
        <v>0</v>
      </c>
      <c r="F695" s="28">
        <v>0</v>
      </c>
      <c r="G695" s="28">
        <v>0</v>
      </c>
      <c r="H695" s="28">
        <f t="shared" si="189"/>
        <v>0</v>
      </c>
      <c r="I695" s="33">
        <v>86</v>
      </c>
      <c r="J695" s="28">
        <v>21</v>
      </c>
      <c r="K695" s="112">
        <f t="shared" si="186"/>
        <v>107</v>
      </c>
      <c r="L695" s="33">
        <v>352</v>
      </c>
      <c r="M695" s="28">
        <v>20</v>
      </c>
      <c r="N695" s="112">
        <f t="shared" si="187"/>
        <v>372</v>
      </c>
      <c r="O695" s="130">
        <f t="shared" si="188"/>
        <v>107</v>
      </c>
      <c r="P695" s="44"/>
    </row>
    <row r="696" spans="1:16" ht="18" customHeight="1" x14ac:dyDescent="0.15">
      <c r="A696" s="228"/>
      <c r="B696" s="181"/>
      <c r="C696" s="11" t="s">
        <v>649</v>
      </c>
      <c r="D696" s="44">
        <v>4</v>
      </c>
      <c r="E696" s="28">
        <v>0</v>
      </c>
      <c r="F696" s="28">
        <v>0</v>
      </c>
      <c r="G696" s="28">
        <v>0</v>
      </c>
      <c r="H696" s="28">
        <f t="shared" si="189"/>
        <v>4</v>
      </c>
      <c r="I696" s="33">
        <v>116</v>
      </c>
      <c r="J696" s="28">
        <v>7</v>
      </c>
      <c r="K696" s="112">
        <f t="shared" si="186"/>
        <v>123</v>
      </c>
      <c r="L696" s="33">
        <v>132</v>
      </c>
      <c r="M696" s="28">
        <v>3</v>
      </c>
      <c r="N696" s="112">
        <f t="shared" si="187"/>
        <v>135</v>
      </c>
      <c r="O696" s="130">
        <f t="shared" si="188"/>
        <v>127</v>
      </c>
      <c r="P696" s="44"/>
    </row>
    <row r="697" spans="1:16" ht="18" customHeight="1" x14ac:dyDescent="0.15">
      <c r="A697" s="228"/>
      <c r="B697" s="181"/>
      <c r="C697" s="11" t="s">
        <v>650</v>
      </c>
      <c r="D697" s="44">
        <v>0</v>
      </c>
      <c r="E697" s="28">
        <v>0</v>
      </c>
      <c r="F697" s="28">
        <v>0</v>
      </c>
      <c r="G697" s="28">
        <v>0</v>
      </c>
      <c r="H697" s="28">
        <f>+D697+E697+F697+G697</f>
        <v>0</v>
      </c>
      <c r="I697" s="33">
        <v>0</v>
      </c>
      <c r="J697" s="28">
        <v>0</v>
      </c>
      <c r="K697" s="112">
        <f t="shared" si="186"/>
        <v>0</v>
      </c>
      <c r="L697" s="33">
        <v>0</v>
      </c>
      <c r="M697" s="28">
        <v>0</v>
      </c>
      <c r="N697" s="112">
        <f t="shared" si="187"/>
        <v>0</v>
      </c>
      <c r="O697" s="130">
        <f t="shared" si="188"/>
        <v>0</v>
      </c>
      <c r="P697" s="44"/>
    </row>
    <row r="698" spans="1:16" ht="18" customHeight="1" x14ac:dyDescent="0.15">
      <c r="A698" s="229"/>
      <c r="B698" s="203" t="s">
        <v>729</v>
      </c>
      <c r="C698" s="16" t="s">
        <v>145</v>
      </c>
      <c r="D698" s="142">
        <f>SUM(D689:D697)</f>
        <v>51</v>
      </c>
      <c r="E698" s="141">
        <f t="shared" ref="E698:O698" si="190">SUM(E689:E697)</f>
        <v>1</v>
      </c>
      <c r="F698" s="141">
        <f t="shared" si="190"/>
        <v>0</v>
      </c>
      <c r="G698" s="141">
        <f t="shared" si="190"/>
        <v>0</v>
      </c>
      <c r="H698" s="141">
        <f t="shared" si="190"/>
        <v>52</v>
      </c>
      <c r="I698" s="143">
        <f t="shared" si="190"/>
        <v>11031</v>
      </c>
      <c r="J698" s="141">
        <f t="shared" si="190"/>
        <v>232</v>
      </c>
      <c r="K698" s="144">
        <f t="shared" si="190"/>
        <v>11263</v>
      </c>
      <c r="L698" s="177">
        <f t="shared" si="190"/>
        <v>16475</v>
      </c>
      <c r="M698" s="141">
        <f t="shared" si="190"/>
        <v>576</v>
      </c>
      <c r="N698" s="159">
        <f t="shared" si="190"/>
        <v>17051</v>
      </c>
      <c r="O698" s="145">
        <f t="shared" si="190"/>
        <v>11315</v>
      </c>
      <c r="P698" s="130"/>
    </row>
    <row r="699" spans="1:16" ht="18.95" customHeight="1" x14ac:dyDescent="0.15">
      <c r="A699" s="225" t="s">
        <v>14</v>
      </c>
      <c r="B699" s="204" t="s">
        <v>117</v>
      </c>
      <c r="C699" s="18" t="s">
        <v>651</v>
      </c>
      <c r="D699" s="54">
        <v>9</v>
      </c>
      <c r="E699" s="40">
        <v>0</v>
      </c>
      <c r="F699" s="40"/>
      <c r="G699" s="40"/>
      <c r="H699" s="40">
        <f>+D699+E699+F699+G699</f>
        <v>9</v>
      </c>
      <c r="I699" s="38">
        <v>3891</v>
      </c>
      <c r="J699" s="40">
        <v>76</v>
      </c>
      <c r="K699" s="146">
        <f>+I699+J699</f>
        <v>3967</v>
      </c>
      <c r="L699" s="38">
        <v>7577</v>
      </c>
      <c r="M699" s="40">
        <v>228</v>
      </c>
      <c r="N699" s="146">
        <f>+L699+M699</f>
        <v>7805</v>
      </c>
      <c r="O699" s="147">
        <f>+H699+K699</f>
        <v>3976</v>
      </c>
      <c r="P699" s="44"/>
    </row>
    <row r="700" spans="1:16" ht="18.95" customHeight="1" x14ac:dyDescent="0.15">
      <c r="A700" s="228"/>
      <c r="B700" s="181" t="s">
        <v>117</v>
      </c>
      <c r="C700" s="11" t="s">
        <v>652</v>
      </c>
      <c r="D700" s="44">
        <v>0</v>
      </c>
      <c r="E700" s="28">
        <v>0</v>
      </c>
      <c r="F700" s="28"/>
      <c r="G700" s="28"/>
      <c r="H700" s="28">
        <f t="shared" ref="H700:H702" si="191">+D700+E700+F700+G700</f>
        <v>0</v>
      </c>
      <c r="I700" s="33">
        <v>1953</v>
      </c>
      <c r="J700" s="28">
        <v>38</v>
      </c>
      <c r="K700" s="112">
        <f>+I700+J700</f>
        <v>1991</v>
      </c>
      <c r="L700" s="33">
        <v>3736</v>
      </c>
      <c r="M700" s="28">
        <v>147</v>
      </c>
      <c r="N700" s="112">
        <f>+L700+M700</f>
        <v>3883</v>
      </c>
      <c r="O700" s="130">
        <f>+H700+K700</f>
        <v>1991</v>
      </c>
      <c r="P700" s="44"/>
    </row>
    <row r="701" spans="1:16" ht="18.95" customHeight="1" x14ac:dyDescent="0.15">
      <c r="A701" s="228"/>
      <c r="B701" s="181" t="s">
        <v>117</v>
      </c>
      <c r="C701" s="11" t="s">
        <v>653</v>
      </c>
      <c r="D701" s="44">
        <v>0</v>
      </c>
      <c r="E701" s="28">
        <v>0</v>
      </c>
      <c r="F701" s="28"/>
      <c r="G701" s="28"/>
      <c r="H701" s="28">
        <f t="shared" si="191"/>
        <v>0</v>
      </c>
      <c r="I701" s="121">
        <v>0</v>
      </c>
      <c r="J701" s="122">
        <v>0</v>
      </c>
      <c r="K701" s="178">
        <f>+I701+J701</f>
        <v>0</v>
      </c>
      <c r="L701" s="33">
        <v>0</v>
      </c>
      <c r="M701" s="28">
        <v>0</v>
      </c>
      <c r="N701" s="112">
        <f>+L701+M701</f>
        <v>0</v>
      </c>
      <c r="O701" s="130">
        <f>+H701+K701</f>
        <v>0</v>
      </c>
      <c r="P701" s="44"/>
    </row>
    <row r="702" spans="1:16" ht="18.95" customHeight="1" x14ac:dyDescent="0.15">
      <c r="A702" s="228"/>
      <c r="B702" s="181" t="s">
        <v>117</v>
      </c>
      <c r="C702" s="11" t="s">
        <v>654</v>
      </c>
      <c r="D702" s="44">
        <v>0</v>
      </c>
      <c r="E702" s="28">
        <v>0</v>
      </c>
      <c r="F702" s="28"/>
      <c r="G702" s="28"/>
      <c r="H702" s="28">
        <f t="shared" si="191"/>
        <v>0</v>
      </c>
      <c r="I702" s="121">
        <v>0</v>
      </c>
      <c r="J702" s="122">
        <v>0</v>
      </c>
      <c r="K702" s="178">
        <f>+I702+J702</f>
        <v>0</v>
      </c>
      <c r="L702" s="33">
        <v>0</v>
      </c>
      <c r="M702" s="28">
        <v>0</v>
      </c>
      <c r="N702" s="112">
        <f>+L702+M702</f>
        <v>0</v>
      </c>
      <c r="O702" s="130">
        <f>+H702+K702</f>
        <v>0</v>
      </c>
      <c r="P702" s="44"/>
    </row>
    <row r="703" spans="1:16" ht="18.95" customHeight="1" x14ac:dyDescent="0.15">
      <c r="A703" s="229"/>
      <c r="B703" s="203" t="s">
        <v>729</v>
      </c>
      <c r="C703" s="16" t="s">
        <v>145</v>
      </c>
      <c r="D703" s="142">
        <f>SUM(D699:D702)</f>
        <v>9</v>
      </c>
      <c r="E703" s="141">
        <f t="shared" ref="E703:O703" si="192">SUM(E699:E702)</f>
        <v>0</v>
      </c>
      <c r="F703" s="141">
        <f t="shared" si="192"/>
        <v>0</v>
      </c>
      <c r="G703" s="141">
        <f t="shared" si="192"/>
        <v>0</v>
      </c>
      <c r="H703" s="141">
        <f t="shared" si="192"/>
        <v>9</v>
      </c>
      <c r="I703" s="143">
        <f t="shared" si="192"/>
        <v>5844</v>
      </c>
      <c r="J703" s="141">
        <f t="shared" si="192"/>
        <v>114</v>
      </c>
      <c r="K703" s="144">
        <f t="shared" si="192"/>
        <v>5958</v>
      </c>
      <c r="L703" s="143">
        <f t="shared" si="192"/>
        <v>11313</v>
      </c>
      <c r="M703" s="141">
        <f t="shared" si="192"/>
        <v>375</v>
      </c>
      <c r="N703" s="144">
        <f t="shared" si="192"/>
        <v>11688</v>
      </c>
      <c r="O703" s="145">
        <f t="shared" si="192"/>
        <v>5967</v>
      </c>
      <c r="P703" s="130"/>
    </row>
    <row r="704" spans="1:16" ht="18.95" customHeight="1" x14ac:dyDescent="0.15">
      <c r="A704" s="225" t="s">
        <v>15</v>
      </c>
      <c r="B704" s="204" t="s">
        <v>117</v>
      </c>
      <c r="C704" s="18" t="s">
        <v>653</v>
      </c>
      <c r="D704" s="54">
        <v>1</v>
      </c>
      <c r="E704" s="40"/>
      <c r="F704" s="40"/>
      <c r="G704" s="40"/>
      <c r="H704" s="40">
        <f>+D704+E704+F704+G704</f>
        <v>1</v>
      </c>
      <c r="I704" s="38">
        <v>4040</v>
      </c>
      <c r="J704" s="40">
        <v>55</v>
      </c>
      <c r="K704" s="146">
        <f>+I704+J704</f>
        <v>4095</v>
      </c>
      <c r="L704" s="38">
        <v>7239</v>
      </c>
      <c r="M704" s="40">
        <v>58</v>
      </c>
      <c r="N704" s="146">
        <f>+L704+M704</f>
        <v>7297</v>
      </c>
      <c r="O704" s="147">
        <f>+H704+K704</f>
        <v>4096</v>
      </c>
      <c r="P704" s="44"/>
    </row>
    <row r="705" spans="1:16" ht="18.95" customHeight="1" x14ac:dyDescent="0.15">
      <c r="A705" s="228"/>
      <c r="B705" s="181" t="s">
        <v>117</v>
      </c>
      <c r="C705" s="11" t="s">
        <v>655</v>
      </c>
      <c r="D705" s="44">
        <v>0</v>
      </c>
      <c r="E705" s="28"/>
      <c r="F705" s="28"/>
      <c r="G705" s="28"/>
      <c r="H705" s="28">
        <f t="shared" ref="H705:H706" si="193">+D705+E705+F705+G705</f>
        <v>0</v>
      </c>
      <c r="I705" s="33">
        <v>639</v>
      </c>
      <c r="J705" s="28">
        <v>11</v>
      </c>
      <c r="K705" s="112">
        <f>+I705+J705</f>
        <v>650</v>
      </c>
      <c r="L705" s="33">
        <v>1253</v>
      </c>
      <c r="M705" s="28">
        <v>40</v>
      </c>
      <c r="N705" s="112">
        <f>+L705+M705</f>
        <v>1293</v>
      </c>
      <c r="O705" s="130">
        <f>+H705+K705</f>
        <v>650</v>
      </c>
      <c r="P705" s="44"/>
    </row>
    <row r="706" spans="1:16" ht="18.95" customHeight="1" x14ac:dyDescent="0.15">
      <c r="A706" s="228"/>
      <c r="B706" s="181" t="s">
        <v>117</v>
      </c>
      <c r="C706" s="11" t="s">
        <v>656</v>
      </c>
      <c r="D706" s="44">
        <v>0</v>
      </c>
      <c r="E706" s="28"/>
      <c r="F706" s="28"/>
      <c r="G706" s="28"/>
      <c r="H706" s="28">
        <f t="shared" si="193"/>
        <v>0</v>
      </c>
      <c r="I706" s="33">
        <v>454</v>
      </c>
      <c r="J706" s="28">
        <v>12</v>
      </c>
      <c r="K706" s="112">
        <f>+I706+J706</f>
        <v>466</v>
      </c>
      <c r="L706" s="33">
        <v>1152</v>
      </c>
      <c r="M706" s="28">
        <v>40</v>
      </c>
      <c r="N706" s="112">
        <f>+L706+M706</f>
        <v>1192</v>
      </c>
      <c r="O706" s="130">
        <f>+H706+K706</f>
        <v>466</v>
      </c>
      <c r="P706" s="44"/>
    </row>
    <row r="707" spans="1:16" ht="18.95" customHeight="1" x14ac:dyDescent="0.15">
      <c r="A707" s="229"/>
      <c r="B707" s="203" t="s">
        <v>729</v>
      </c>
      <c r="C707" s="16" t="s">
        <v>145</v>
      </c>
      <c r="D707" s="142">
        <f>SUM(D704:D706)</f>
        <v>1</v>
      </c>
      <c r="E707" s="141">
        <f t="shared" ref="E707:O707" si="194">SUM(E704:E706)</f>
        <v>0</v>
      </c>
      <c r="F707" s="141">
        <f t="shared" si="194"/>
        <v>0</v>
      </c>
      <c r="G707" s="141">
        <f t="shared" si="194"/>
        <v>0</v>
      </c>
      <c r="H707" s="144">
        <f t="shared" si="194"/>
        <v>1</v>
      </c>
      <c r="I707" s="151">
        <f t="shared" si="194"/>
        <v>5133</v>
      </c>
      <c r="J707" s="141">
        <f t="shared" si="194"/>
        <v>78</v>
      </c>
      <c r="K707" s="144">
        <f t="shared" si="194"/>
        <v>5211</v>
      </c>
      <c r="L707" s="151">
        <f t="shared" si="194"/>
        <v>9644</v>
      </c>
      <c r="M707" s="141">
        <f t="shared" si="194"/>
        <v>138</v>
      </c>
      <c r="N707" s="144">
        <f t="shared" si="194"/>
        <v>9782</v>
      </c>
      <c r="O707" s="159">
        <f t="shared" si="194"/>
        <v>5212</v>
      </c>
      <c r="P707" s="135"/>
    </row>
    <row r="708" spans="1:16" ht="17.25" customHeight="1" x14ac:dyDescent="0.15">
      <c r="A708" s="225" t="s">
        <v>196</v>
      </c>
      <c r="B708" s="186" t="s">
        <v>117</v>
      </c>
      <c r="C708" s="11" t="s">
        <v>657</v>
      </c>
      <c r="D708" s="44">
        <v>1</v>
      </c>
      <c r="E708" s="28"/>
      <c r="F708" s="28"/>
      <c r="G708" s="28"/>
      <c r="H708" s="40">
        <f>+D708+E708+F708+G708</f>
        <v>1</v>
      </c>
      <c r="I708" s="33">
        <v>867</v>
      </c>
      <c r="J708" s="28">
        <v>46</v>
      </c>
      <c r="K708" s="112">
        <f>+I708+J708</f>
        <v>913</v>
      </c>
      <c r="L708" s="33">
        <v>3929</v>
      </c>
      <c r="M708" s="28">
        <v>240</v>
      </c>
      <c r="N708" s="112">
        <f>+L708+M708</f>
        <v>4169</v>
      </c>
      <c r="O708" s="130">
        <f>+H708+K708</f>
        <v>914</v>
      </c>
      <c r="P708" s="44"/>
    </row>
    <row r="709" spans="1:16" ht="17.25" customHeight="1" x14ac:dyDescent="0.15">
      <c r="A709" s="228"/>
      <c r="B709" s="181" t="s">
        <v>117</v>
      </c>
      <c r="C709" s="11" t="s">
        <v>658</v>
      </c>
      <c r="D709" s="44"/>
      <c r="E709" s="28"/>
      <c r="F709" s="28"/>
      <c r="G709" s="28"/>
      <c r="H709" s="28">
        <f t="shared" ref="H709:H712" si="195">+D709+E709+F709+G709</f>
        <v>0</v>
      </c>
      <c r="I709" s="33">
        <v>217.66666666666669</v>
      </c>
      <c r="J709" s="28">
        <v>12.166666666666666</v>
      </c>
      <c r="K709" s="112">
        <f>+I709+J709</f>
        <v>229.83333333333334</v>
      </c>
      <c r="L709" s="33">
        <v>1130</v>
      </c>
      <c r="M709" s="28">
        <v>87</v>
      </c>
      <c r="N709" s="112">
        <f>+L709+M709</f>
        <v>1217</v>
      </c>
      <c r="O709" s="130">
        <f>+H709+K709</f>
        <v>229.83333333333334</v>
      </c>
      <c r="P709" s="44"/>
    </row>
    <row r="710" spans="1:16" ht="17.25" customHeight="1" x14ac:dyDescent="0.15">
      <c r="A710" s="228"/>
      <c r="B710" s="181" t="s">
        <v>117</v>
      </c>
      <c r="C710" s="11" t="s">
        <v>659</v>
      </c>
      <c r="D710" s="44">
        <v>3</v>
      </c>
      <c r="E710" s="28"/>
      <c r="F710" s="28"/>
      <c r="G710" s="28"/>
      <c r="H710" s="28">
        <f t="shared" si="195"/>
        <v>3</v>
      </c>
      <c r="I710" s="33">
        <v>147.16666666666666</v>
      </c>
      <c r="J710" s="28">
        <v>36.833333333333336</v>
      </c>
      <c r="K710" s="112">
        <f>+I710+J710</f>
        <v>184</v>
      </c>
      <c r="L710" s="33">
        <v>369</v>
      </c>
      <c r="M710" s="28">
        <v>57</v>
      </c>
      <c r="N710" s="112">
        <f>+L710+M710</f>
        <v>426</v>
      </c>
      <c r="O710" s="130">
        <f>+H710+K710</f>
        <v>187</v>
      </c>
      <c r="P710" s="44"/>
    </row>
    <row r="711" spans="1:16" ht="17.25" customHeight="1" x14ac:dyDescent="0.15">
      <c r="A711" s="228"/>
      <c r="B711" s="181" t="s">
        <v>117</v>
      </c>
      <c r="C711" s="11" t="s">
        <v>660</v>
      </c>
      <c r="D711" s="44"/>
      <c r="E711" s="28"/>
      <c r="F711" s="28"/>
      <c r="G711" s="28"/>
      <c r="H711" s="28">
        <f t="shared" si="195"/>
        <v>0</v>
      </c>
      <c r="I711" s="33">
        <v>8.8333333333333339</v>
      </c>
      <c r="J711" s="28">
        <v>0.83333333333333337</v>
      </c>
      <c r="K711" s="112">
        <f>+I711+J711</f>
        <v>9.6666666666666679</v>
      </c>
      <c r="L711" s="33">
        <v>69</v>
      </c>
      <c r="M711" s="28">
        <v>7</v>
      </c>
      <c r="N711" s="112">
        <f>+L711+M711</f>
        <v>76</v>
      </c>
      <c r="O711" s="130">
        <f>+H711+K711</f>
        <v>9.6666666666666679</v>
      </c>
      <c r="P711" s="44"/>
    </row>
    <row r="712" spans="1:16" ht="17.25" customHeight="1" x14ac:dyDescent="0.15">
      <c r="A712" s="228"/>
      <c r="B712" s="181" t="s">
        <v>117</v>
      </c>
      <c r="C712" s="11" t="s">
        <v>661</v>
      </c>
      <c r="D712" s="44"/>
      <c r="E712" s="28"/>
      <c r="F712" s="28"/>
      <c r="G712" s="28"/>
      <c r="H712" s="28">
        <f t="shared" si="195"/>
        <v>0</v>
      </c>
      <c r="I712" s="33">
        <v>175</v>
      </c>
      <c r="J712" s="28">
        <v>5.833333333333333</v>
      </c>
      <c r="K712" s="112">
        <f>+I712+J712</f>
        <v>180.83333333333334</v>
      </c>
      <c r="L712" s="33">
        <v>258</v>
      </c>
      <c r="M712" s="28">
        <v>10</v>
      </c>
      <c r="N712" s="112">
        <f>+L712+M712</f>
        <v>268</v>
      </c>
      <c r="O712" s="130">
        <f>+H712+K712</f>
        <v>180.83333333333334</v>
      </c>
      <c r="P712" s="44"/>
    </row>
    <row r="713" spans="1:16" ht="18.95" customHeight="1" x14ac:dyDescent="0.15">
      <c r="A713" s="229"/>
      <c r="B713" s="203" t="s">
        <v>729</v>
      </c>
      <c r="C713" s="16" t="s">
        <v>145</v>
      </c>
      <c r="D713" s="142">
        <f>SUM(D708:D712)</f>
        <v>4</v>
      </c>
      <c r="E713" s="141">
        <f t="shared" ref="E713:O713" si="196">SUM(E708:E712)</f>
        <v>0</v>
      </c>
      <c r="F713" s="141">
        <f t="shared" si="196"/>
        <v>0</v>
      </c>
      <c r="G713" s="141">
        <f t="shared" si="196"/>
        <v>0</v>
      </c>
      <c r="H713" s="141">
        <f t="shared" si="196"/>
        <v>4</v>
      </c>
      <c r="I713" s="143">
        <f t="shared" si="196"/>
        <v>1415.6666666666667</v>
      </c>
      <c r="J713" s="141">
        <f t="shared" si="196"/>
        <v>101.66666666666666</v>
      </c>
      <c r="K713" s="144">
        <f t="shared" si="196"/>
        <v>1517.3333333333333</v>
      </c>
      <c r="L713" s="143">
        <f t="shared" si="196"/>
        <v>5755</v>
      </c>
      <c r="M713" s="141">
        <f t="shared" si="196"/>
        <v>401</v>
      </c>
      <c r="N713" s="144">
        <f t="shared" si="196"/>
        <v>6156</v>
      </c>
      <c r="O713" s="145">
        <f t="shared" si="196"/>
        <v>1521.3333333333333</v>
      </c>
      <c r="P713" s="130"/>
    </row>
    <row r="714" spans="1:16" ht="9" customHeight="1" x14ac:dyDescent="0.2">
      <c r="A714" s="37" t="s">
        <v>145</v>
      </c>
      <c r="B714" s="37"/>
      <c r="C714" s="3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80"/>
    </row>
    <row r="715" spans="1:16" ht="28.5" customHeight="1" x14ac:dyDescent="0.15">
      <c r="A715" s="213" t="s">
        <v>5</v>
      </c>
      <c r="B715" s="214"/>
      <c r="C715" s="215"/>
      <c r="D715" s="210" t="s">
        <v>201</v>
      </c>
      <c r="E715" s="211"/>
      <c r="F715" s="211"/>
      <c r="G715" s="211"/>
      <c r="H715" s="212"/>
      <c r="I715" s="219" t="s">
        <v>202</v>
      </c>
      <c r="J715" s="220"/>
      <c r="K715" s="221"/>
      <c r="L715" s="219" t="s">
        <v>203</v>
      </c>
      <c r="M715" s="220"/>
      <c r="N715" s="221"/>
      <c r="O715" s="58" t="s">
        <v>204</v>
      </c>
      <c r="P715" s="81"/>
    </row>
    <row r="716" spans="1:16" ht="28.5" customHeight="1" x14ac:dyDescent="0.15">
      <c r="A716" s="216"/>
      <c r="B716" s="217"/>
      <c r="C716" s="218"/>
      <c r="D716" s="59" t="s">
        <v>205</v>
      </c>
      <c r="E716" s="7" t="s">
        <v>728</v>
      </c>
      <c r="F716" s="7" t="s">
        <v>727</v>
      </c>
      <c r="G716" s="60" t="s">
        <v>207</v>
      </c>
      <c r="H716" s="61" t="s">
        <v>208</v>
      </c>
      <c r="I716" s="62" t="s">
        <v>205</v>
      </c>
      <c r="J716" s="60" t="s">
        <v>206</v>
      </c>
      <c r="K716" s="63" t="s">
        <v>208</v>
      </c>
      <c r="L716" s="62" t="s">
        <v>205</v>
      </c>
      <c r="M716" s="60" t="s">
        <v>206</v>
      </c>
      <c r="N716" s="63" t="s">
        <v>208</v>
      </c>
      <c r="O716" s="64" t="s">
        <v>208</v>
      </c>
      <c r="P716" s="82"/>
    </row>
    <row r="717" spans="1:16" ht="17.25" customHeight="1" x14ac:dyDescent="0.15">
      <c r="A717" s="225" t="s">
        <v>16</v>
      </c>
      <c r="B717" s="186" t="s">
        <v>117</v>
      </c>
      <c r="C717" s="11" t="s">
        <v>662</v>
      </c>
      <c r="D717" s="44">
        <v>31</v>
      </c>
      <c r="E717" s="28">
        <v>1</v>
      </c>
      <c r="F717" s="28">
        <v>0</v>
      </c>
      <c r="G717" s="28">
        <v>0</v>
      </c>
      <c r="H717" s="28">
        <f>+D717+E717+F717+G717</f>
        <v>32</v>
      </c>
      <c r="I717" s="33">
        <v>2973</v>
      </c>
      <c r="J717" s="28">
        <v>63</v>
      </c>
      <c r="K717" s="112">
        <f>+I717+J717</f>
        <v>3036</v>
      </c>
      <c r="L717" s="33">
        <v>3581</v>
      </c>
      <c r="M717" s="28">
        <v>142</v>
      </c>
      <c r="N717" s="112">
        <f>+L717+M717</f>
        <v>3723</v>
      </c>
      <c r="O717" s="130">
        <f>+H717+K717</f>
        <v>3068</v>
      </c>
      <c r="P717" s="44"/>
    </row>
    <row r="718" spans="1:16" ht="17.25" customHeight="1" x14ac:dyDescent="0.15">
      <c r="A718" s="228"/>
      <c r="B718" s="181" t="s">
        <v>117</v>
      </c>
      <c r="C718" s="11" t="s">
        <v>663</v>
      </c>
      <c r="D718" s="44">
        <v>14</v>
      </c>
      <c r="E718" s="28">
        <v>1</v>
      </c>
      <c r="F718" s="28">
        <v>0</v>
      </c>
      <c r="G718" s="28">
        <v>1</v>
      </c>
      <c r="H718" s="28">
        <f t="shared" ref="H718:H719" si="197">+D718+E718+F718+G718</f>
        <v>16</v>
      </c>
      <c r="I718" s="33">
        <v>891</v>
      </c>
      <c r="J718" s="28">
        <v>43</v>
      </c>
      <c r="K718" s="112">
        <f>+I718+J718</f>
        <v>934</v>
      </c>
      <c r="L718" s="33">
        <v>1190</v>
      </c>
      <c r="M718" s="28">
        <v>79</v>
      </c>
      <c r="N718" s="112">
        <f>+L718+M718</f>
        <v>1269</v>
      </c>
      <c r="O718" s="130">
        <f>+H718+K718</f>
        <v>950</v>
      </c>
      <c r="P718" s="44"/>
    </row>
    <row r="719" spans="1:16" ht="17.25" customHeight="1" x14ac:dyDescent="0.15">
      <c r="A719" s="228"/>
      <c r="B719" s="181" t="s">
        <v>117</v>
      </c>
      <c r="C719" s="11" t="s">
        <v>664</v>
      </c>
      <c r="D719" s="44">
        <v>1</v>
      </c>
      <c r="E719" s="28">
        <v>0</v>
      </c>
      <c r="F719" s="28">
        <v>0</v>
      </c>
      <c r="G719" s="28">
        <v>0</v>
      </c>
      <c r="H719" s="28">
        <f t="shared" si="197"/>
        <v>1</v>
      </c>
      <c r="I719" s="33">
        <v>1152</v>
      </c>
      <c r="J719" s="28">
        <v>15</v>
      </c>
      <c r="K719" s="112">
        <f>+I719+J719</f>
        <v>1167</v>
      </c>
      <c r="L719" s="33">
        <v>1333</v>
      </c>
      <c r="M719" s="28">
        <v>30</v>
      </c>
      <c r="N719" s="112">
        <f>+L719+M719</f>
        <v>1363</v>
      </c>
      <c r="O719" s="130">
        <f>+H719+K719</f>
        <v>1168</v>
      </c>
      <c r="P719" s="44"/>
    </row>
    <row r="720" spans="1:16" ht="18.95" customHeight="1" x14ac:dyDescent="0.15">
      <c r="A720" s="229"/>
      <c r="B720" s="205" t="s">
        <v>729</v>
      </c>
      <c r="C720" s="16" t="s">
        <v>145</v>
      </c>
      <c r="D720" s="142">
        <f>SUM(D717:D719)</f>
        <v>46</v>
      </c>
      <c r="E720" s="141">
        <f t="shared" ref="E720:O720" si="198">SUM(E717:E719)</f>
        <v>2</v>
      </c>
      <c r="F720" s="141">
        <f t="shared" si="198"/>
        <v>0</v>
      </c>
      <c r="G720" s="141">
        <f t="shared" si="198"/>
        <v>1</v>
      </c>
      <c r="H720" s="141">
        <f t="shared" si="198"/>
        <v>49</v>
      </c>
      <c r="I720" s="143">
        <f t="shared" si="198"/>
        <v>5016</v>
      </c>
      <c r="J720" s="141">
        <f t="shared" si="198"/>
        <v>121</v>
      </c>
      <c r="K720" s="144">
        <f t="shared" si="198"/>
        <v>5137</v>
      </c>
      <c r="L720" s="143">
        <f t="shared" si="198"/>
        <v>6104</v>
      </c>
      <c r="M720" s="141">
        <f t="shared" si="198"/>
        <v>251</v>
      </c>
      <c r="N720" s="144">
        <f t="shared" si="198"/>
        <v>6355</v>
      </c>
      <c r="O720" s="145">
        <f t="shared" si="198"/>
        <v>5186</v>
      </c>
      <c r="P720" s="130"/>
    </row>
    <row r="721" spans="1:16" ht="17.25" customHeight="1" x14ac:dyDescent="0.15">
      <c r="A721" s="228" t="s">
        <v>3</v>
      </c>
      <c r="B721" s="181" t="s">
        <v>117</v>
      </c>
      <c r="C721" s="11" t="s">
        <v>665</v>
      </c>
      <c r="D721" s="44">
        <v>4</v>
      </c>
      <c r="E721" s="28">
        <v>0</v>
      </c>
      <c r="F721" s="28">
        <v>0</v>
      </c>
      <c r="G721" s="28">
        <v>0</v>
      </c>
      <c r="H721" s="28">
        <f>+D721+E721+F721+G721</f>
        <v>4</v>
      </c>
      <c r="I721" s="33">
        <v>1871</v>
      </c>
      <c r="J721" s="28">
        <v>19</v>
      </c>
      <c r="K721" s="112">
        <f>+I721+J721</f>
        <v>1890</v>
      </c>
      <c r="L721" s="33">
        <v>2909</v>
      </c>
      <c r="M721" s="28">
        <v>20</v>
      </c>
      <c r="N721" s="112">
        <f>+L721+M721</f>
        <v>2929</v>
      </c>
      <c r="O721" s="130">
        <f>+H721+K721</f>
        <v>1894</v>
      </c>
      <c r="P721" s="44"/>
    </row>
    <row r="722" spans="1:16" ht="17.25" customHeight="1" x14ac:dyDescent="0.15">
      <c r="A722" s="228"/>
      <c r="B722" s="181" t="s">
        <v>117</v>
      </c>
      <c r="C722" s="11" t="s">
        <v>666</v>
      </c>
      <c r="D722" s="44">
        <v>0</v>
      </c>
      <c r="E722" s="28">
        <v>0</v>
      </c>
      <c r="F722" s="28">
        <v>0</v>
      </c>
      <c r="G722" s="28">
        <v>0</v>
      </c>
      <c r="H722" s="28">
        <f t="shared" ref="H722:H725" si="199">+D722+E722+F722+G722</f>
        <v>0</v>
      </c>
      <c r="I722" s="33">
        <v>1020</v>
      </c>
      <c r="J722" s="28">
        <v>26</v>
      </c>
      <c r="K722" s="112">
        <f>+I722+J722</f>
        <v>1046</v>
      </c>
      <c r="L722" s="33">
        <v>1592</v>
      </c>
      <c r="M722" s="28">
        <v>34</v>
      </c>
      <c r="N722" s="112">
        <f>+L722+M722</f>
        <v>1626</v>
      </c>
      <c r="O722" s="130">
        <f>+H722+K722</f>
        <v>1046</v>
      </c>
      <c r="P722" s="44"/>
    </row>
    <row r="723" spans="1:16" ht="17.25" customHeight="1" x14ac:dyDescent="0.15">
      <c r="A723" s="228"/>
      <c r="B723" s="181" t="s">
        <v>117</v>
      </c>
      <c r="C723" s="11" t="s">
        <v>667</v>
      </c>
      <c r="D723" s="44">
        <v>0</v>
      </c>
      <c r="E723" s="28">
        <v>0</v>
      </c>
      <c r="F723" s="28">
        <v>0</v>
      </c>
      <c r="G723" s="28">
        <v>0</v>
      </c>
      <c r="H723" s="28">
        <f t="shared" si="199"/>
        <v>0</v>
      </c>
      <c r="I723" s="33">
        <v>709</v>
      </c>
      <c r="J723" s="28">
        <v>5</v>
      </c>
      <c r="K723" s="112">
        <f>+I723+J723</f>
        <v>714</v>
      </c>
      <c r="L723" s="33">
        <v>1491</v>
      </c>
      <c r="M723" s="28">
        <v>30</v>
      </c>
      <c r="N723" s="112">
        <f>+L723+M723</f>
        <v>1521</v>
      </c>
      <c r="O723" s="130">
        <f>+H723+K723</f>
        <v>714</v>
      </c>
      <c r="P723" s="44"/>
    </row>
    <row r="724" spans="1:16" ht="17.25" customHeight="1" x14ac:dyDescent="0.15">
      <c r="A724" s="228"/>
      <c r="B724" s="181" t="s">
        <v>117</v>
      </c>
      <c r="C724" s="11" t="s">
        <v>668</v>
      </c>
      <c r="D724" s="44">
        <v>0</v>
      </c>
      <c r="E724" s="28">
        <v>0</v>
      </c>
      <c r="F724" s="28">
        <v>0</v>
      </c>
      <c r="G724" s="28">
        <v>0</v>
      </c>
      <c r="H724" s="28">
        <f t="shared" si="199"/>
        <v>0</v>
      </c>
      <c r="I724" s="33">
        <v>980</v>
      </c>
      <c r="J724" s="28">
        <v>36</v>
      </c>
      <c r="K724" s="112">
        <f>+I724+J724</f>
        <v>1016</v>
      </c>
      <c r="L724" s="33">
        <v>1566</v>
      </c>
      <c r="M724" s="28">
        <v>56</v>
      </c>
      <c r="N724" s="112">
        <f>+L724+M724</f>
        <v>1622</v>
      </c>
      <c r="O724" s="130">
        <f>+H724+K724</f>
        <v>1016</v>
      </c>
      <c r="P724" s="44"/>
    </row>
    <row r="725" spans="1:16" ht="17.25" customHeight="1" x14ac:dyDescent="0.15">
      <c r="A725" s="228"/>
      <c r="B725" s="181" t="s">
        <v>117</v>
      </c>
      <c r="C725" s="11" t="s">
        <v>669</v>
      </c>
      <c r="D725" s="44">
        <v>0</v>
      </c>
      <c r="E725" s="28">
        <v>0</v>
      </c>
      <c r="F725" s="28">
        <v>0</v>
      </c>
      <c r="G725" s="28">
        <v>0</v>
      </c>
      <c r="H725" s="28">
        <f t="shared" si="199"/>
        <v>0</v>
      </c>
      <c r="I725" s="33">
        <v>275</v>
      </c>
      <c r="J725" s="28">
        <v>1</v>
      </c>
      <c r="K725" s="112">
        <f>+I725+J725</f>
        <v>276</v>
      </c>
      <c r="L725" s="33">
        <v>515</v>
      </c>
      <c r="M725" s="28">
        <v>32</v>
      </c>
      <c r="N725" s="112">
        <f>+L725+M725</f>
        <v>547</v>
      </c>
      <c r="O725" s="130">
        <f>+H725+K725</f>
        <v>276</v>
      </c>
      <c r="P725" s="44"/>
    </row>
    <row r="726" spans="1:16" ht="18.95" customHeight="1" x14ac:dyDescent="0.15">
      <c r="A726" s="229"/>
      <c r="B726" s="205" t="s">
        <v>729</v>
      </c>
      <c r="C726" s="16" t="s">
        <v>145</v>
      </c>
      <c r="D726" s="142">
        <f>SUM(D721:D725)</f>
        <v>4</v>
      </c>
      <c r="E726" s="141">
        <f t="shared" ref="E726:O726" si="200">SUM(E721:E725)</f>
        <v>0</v>
      </c>
      <c r="F726" s="141">
        <f t="shared" si="200"/>
        <v>0</v>
      </c>
      <c r="G726" s="141">
        <f t="shared" si="200"/>
        <v>0</v>
      </c>
      <c r="H726" s="141">
        <f t="shared" si="200"/>
        <v>4</v>
      </c>
      <c r="I726" s="143">
        <f t="shared" si="200"/>
        <v>4855</v>
      </c>
      <c r="J726" s="141">
        <f t="shared" si="200"/>
        <v>87</v>
      </c>
      <c r="K726" s="144">
        <f t="shared" si="200"/>
        <v>4942</v>
      </c>
      <c r="L726" s="150">
        <f t="shared" si="200"/>
        <v>8073</v>
      </c>
      <c r="M726" s="141">
        <f t="shared" si="200"/>
        <v>172</v>
      </c>
      <c r="N726" s="151">
        <f t="shared" si="200"/>
        <v>8245</v>
      </c>
      <c r="O726" s="145">
        <f t="shared" si="200"/>
        <v>4946</v>
      </c>
      <c r="P726" s="130"/>
    </row>
    <row r="727" spans="1:16" ht="17.25" customHeight="1" x14ac:dyDescent="0.15">
      <c r="A727" s="225" t="s">
        <v>17</v>
      </c>
      <c r="B727" s="186" t="s">
        <v>117</v>
      </c>
      <c r="C727" s="11" t="s">
        <v>670</v>
      </c>
      <c r="D727" s="44">
        <v>3</v>
      </c>
      <c r="E727" s="28">
        <v>1</v>
      </c>
      <c r="F727" s="28">
        <v>0</v>
      </c>
      <c r="G727" s="28">
        <v>0</v>
      </c>
      <c r="H727" s="28">
        <f>+D727+E727+F727+G727</f>
        <v>4</v>
      </c>
      <c r="I727" s="33">
        <v>4158</v>
      </c>
      <c r="J727" s="28">
        <v>105</v>
      </c>
      <c r="K727" s="112">
        <f>+I727+J727</f>
        <v>4263</v>
      </c>
      <c r="L727" s="33">
        <v>6230</v>
      </c>
      <c r="M727" s="28">
        <v>195</v>
      </c>
      <c r="N727" s="112">
        <f>+L727+M727</f>
        <v>6425</v>
      </c>
      <c r="O727" s="130">
        <f>+H727+K727</f>
        <v>4267</v>
      </c>
      <c r="P727" s="44"/>
    </row>
    <row r="728" spans="1:16" ht="17.25" customHeight="1" x14ac:dyDescent="0.15">
      <c r="A728" s="228"/>
      <c r="B728" s="181" t="s">
        <v>117</v>
      </c>
      <c r="C728" s="11" t="s">
        <v>671</v>
      </c>
      <c r="D728" s="44">
        <v>1</v>
      </c>
      <c r="E728" s="28">
        <v>0</v>
      </c>
      <c r="F728" s="28">
        <v>0</v>
      </c>
      <c r="G728" s="28">
        <v>0</v>
      </c>
      <c r="H728" s="28">
        <f>+D728+E728+F728+G728</f>
        <v>1</v>
      </c>
      <c r="I728" s="33">
        <v>599</v>
      </c>
      <c r="J728" s="28">
        <v>27</v>
      </c>
      <c r="K728" s="112">
        <f>+I728+J728</f>
        <v>626</v>
      </c>
      <c r="L728" s="33">
        <v>1177</v>
      </c>
      <c r="M728" s="28">
        <v>81</v>
      </c>
      <c r="N728" s="112">
        <f>+L728+M728</f>
        <v>1258</v>
      </c>
      <c r="O728" s="130">
        <f>+H728+K728</f>
        <v>627</v>
      </c>
      <c r="P728" s="44"/>
    </row>
    <row r="729" spans="1:16" ht="18.95" customHeight="1" x14ac:dyDescent="0.15">
      <c r="A729" s="229"/>
      <c r="B729" s="205" t="s">
        <v>729</v>
      </c>
      <c r="C729" s="16" t="s">
        <v>145</v>
      </c>
      <c r="D729" s="142">
        <f>SUM(D727:D728)</f>
        <v>4</v>
      </c>
      <c r="E729" s="141">
        <f t="shared" ref="E729:O729" si="201">SUM(E727:E728)</f>
        <v>1</v>
      </c>
      <c r="F729" s="141">
        <f t="shared" si="201"/>
        <v>0</v>
      </c>
      <c r="G729" s="141">
        <f t="shared" si="201"/>
        <v>0</v>
      </c>
      <c r="H729" s="141">
        <f t="shared" si="201"/>
        <v>5</v>
      </c>
      <c r="I729" s="143">
        <f t="shared" si="201"/>
        <v>4757</v>
      </c>
      <c r="J729" s="141">
        <f t="shared" si="201"/>
        <v>132</v>
      </c>
      <c r="K729" s="144">
        <f t="shared" si="201"/>
        <v>4889</v>
      </c>
      <c r="L729" s="143">
        <f t="shared" si="201"/>
        <v>7407</v>
      </c>
      <c r="M729" s="141">
        <f t="shared" si="201"/>
        <v>276</v>
      </c>
      <c r="N729" s="144">
        <f t="shared" si="201"/>
        <v>7683</v>
      </c>
      <c r="O729" s="145">
        <f t="shared" si="201"/>
        <v>4894</v>
      </c>
      <c r="P729" s="130"/>
    </row>
    <row r="730" spans="1:16" ht="17.25" customHeight="1" x14ac:dyDescent="0.15">
      <c r="A730" s="239" t="s">
        <v>197</v>
      </c>
      <c r="B730" s="181" t="s">
        <v>117</v>
      </c>
      <c r="C730" s="11" t="s">
        <v>672</v>
      </c>
      <c r="D730" s="44">
        <v>3</v>
      </c>
      <c r="E730" s="28">
        <v>0</v>
      </c>
      <c r="F730" s="28"/>
      <c r="G730" s="28"/>
      <c r="H730" s="28">
        <f>+D730+E730+F730+G730</f>
        <v>3</v>
      </c>
      <c r="I730" s="33">
        <v>3685</v>
      </c>
      <c r="J730" s="28">
        <v>114</v>
      </c>
      <c r="K730" s="112">
        <f>+I730+J730</f>
        <v>3799</v>
      </c>
      <c r="L730" s="33">
        <v>5352</v>
      </c>
      <c r="M730" s="28">
        <v>207</v>
      </c>
      <c r="N730" s="112">
        <f>+L730+M730</f>
        <v>5559</v>
      </c>
      <c r="O730" s="147">
        <f>+H730+K730</f>
        <v>3802</v>
      </c>
      <c r="P730" s="44"/>
    </row>
    <row r="731" spans="1:16" ht="18" customHeight="1" x14ac:dyDescent="0.15">
      <c r="A731" s="240"/>
      <c r="B731" s="205" t="s">
        <v>729</v>
      </c>
      <c r="C731" s="16" t="s">
        <v>145</v>
      </c>
      <c r="D731" s="142">
        <f>SUM(D730)</f>
        <v>3</v>
      </c>
      <c r="E731" s="141">
        <f t="shared" ref="E731:O731" si="202">SUM(E730)</f>
        <v>0</v>
      </c>
      <c r="F731" s="141">
        <f t="shared" si="202"/>
        <v>0</v>
      </c>
      <c r="G731" s="141">
        <f t="shared" si="202"/>
        <v>0</v>
      </c>
      <c r="H731" s="141">
        <f t="shared" si="202"/>
        <v>3</v>
      </c>
      <c r="I731" s="143">
        <f t="shared" si="202"/>
        <v>3685</v>
      </c>
      <c r="J731" s="141">
        <f t="shared" si="202"/>
        <v>114</v>
      </c>
      <c r="K731" s="144">
        <f t="shared" si="202"/>
        <v>3799</v>
      </c>
      <c r="L731" s="143">
        <f t="shared" si="202"/>
        <v>5352</v>
      </c>
      <c r="M731" s="141">
        <f t="shared" si="202"/>
        <v>207</v>
      </c>
      <c r="N731" s="144">
        <f t="shared" si="202"/>
        <v>5559</v>
      </c>
      <c r="O731" s="145">
        <f t="shared" si="202"/>
        <v>3802</v>
      </c>
      <c r="P731" s="130"/>
    </row>
    <row r="732" spans="1:16" ht="18" customHeight="1" x14ac:dyDescent="0.15">
      <c r="A732" s="241" t="s">
        <v>718</v>
      </c>
      <c r="B732" s="181" t="s">
        <v>117</v>
      </c>
      <c r="C732" s="118" t="s">
        <v>719</v>
      </c>
      <c r="D732" s="89">
        <v>0</v>
      </c>
      <c r="E732" s="88">
        <v>0</v>
      </c>
      <c r="F732" s="88">
        <v>0</v>
      </c>
      <c r="G732" s="88">
        <v>0</v>
      </c>
      <c r="H732" s="88" t="s">
        <v>8</v>
      </c>
      <c r="I732" s="110">
        <v>0</v>
      </c>
      <c r="J732" s="88">
        <v>0</v>
      </c>
      <c r="K732" s="111" t="s">
        <v>8</v>
      </c>
      <c r="L732" s="33">
        <v>0</v>
      </c>
      <c r="M732" s="28">
        <v>0</v>
      </c>
      <c r="N732" s="112">
        <v>0</v>
      </c>
      <c r="O732" s="113" t="s">
        <v>8</v>
      </c>
      <c r="P732" s="44"/>
    </row>
    <row r="733" spans="1:16" ht="18" customHeight="1" x14ac:dyDescent="0.15">
      <c r="A733" s="242"/>
      <c r="B733" s="181" t="s">
        <v>117</v>
      </c>
      <c r="C733" s="118" t="s">
        <v>720</v>
      </c>
      <c r="D733" s="89">
        <v>0</v>
      </c>
      <c r="E733" s="88">
        <v>0</v>
      </c>
      <c r="F733" s="88">
        <v>0</v>
      </c>
      <c r="G733" s="88">
        <v>0</v>
      </c>
      <c r="H733" s="88" t="s">
        <v>8</v>
      </c>
      <c r="I733" s="110">
        <v>0</v>
      </c>
      <c r="J733" s="88">
        <v>0</v>
      </c>
      <c r="K733" s="111" t="s">
        <v>8</v>
      </c>
      <c r="L733" s="33">
        <v>0</v>
      </c>
      <c r="M733" s="28">
        <v>0</v>
      </c>
      <c r="N733" s="112">
        <v>0</v>
      </c>
      <c r="O733" s="113" t="s">
        <v>8</v>
      </c>
      <c r="P733" s="44"/>
    </row>
    <row r="734" spans="1:16" ht="18" customHeight="1" x14ac:dyDescent="0.15">
      <c r="A734" s="243"/>
      <c r="B734" s="181" t="s">
        <v>117</v>
      </c>
      <c r="C734" s="118" t="s">
        <v>107</v>
      </c>
      <c r="D734" s="89">
        <v>0</v>
      </c>
      <c r="E734" s="88">
        <v>0</v>
      </c>
      <c r="F734" s="88">
        <v>0</v>
      </c>
      <c r="G734" s="88">
        <v>0</v>
      </c>
      <c r="H734" s="88" t="s">
        <v>8</v>
      </c>
      <c r="I734" s="110">
        <v>0</v>
      </c>
      <c r="J734" s="88">
        <v>0</v>
      </c>
      <c r="K734" s="111" t="s">
        <v>8</v>
      </c>
      <c r="L734" s="33">
        <v>0</v>
      </c>
      <c r="M734" s="28">
        <v>0</v>
      </c>
      <c r="N734" s="112">
        <v>0</v>
      </c>
      <c r="O734" s="113" t="s">
        <v>8</v>
      </c>
      <c r="P734" s="44"/>
    </row>
    <row r="735" spans="1:16" ht="18" customHeight="1" x14ac:dyDescent="0.15">
      <c r="A735" s="244"/>
      <c r="B735" s="205" t="s">
        <v>729</v>
      </c>
      <c r="C735" s="16" t="s">
        <v>145</v>
      </c>
      <c r="D735" s="114" t="s">
        <v>8</v>
      </c>
      <c r="E735" s="91" t="s">
        <v>8</v>
      </c>
      <c r="F735" s="91" t="s">
        <v>8</v>
      </c>
      <c r="G735" s="91" t="s">
        <v>8</v>
      </c>
      <c r="H735" s="91" t="s">
        <v>8</v>
      </c>
      <c r="I735" s="115" t="s">
        <v>8</v>
      </c>
      <c r="J735" s="91" t="s">
        <v>8</v>
      </c>
      <c r="K735" s="116" t="s">
        <v>8</v>
      </c>
      <c r="L735" s="143">
        <f>SUM(L734)</f>
        <v>0</v>
      </c>
      <c r="M735" s="141">
        <f>SUM(M734)</f>
        <v>0</v>
      </c>
      <c r="N735" s="144">
        <f>SUM(N732:N734)</f>
        <v>0</v>
      </c>
      <c r="O735" s="117" t="s">
        <v>8</v>
      </c>
      <c r="P735" s="72"/>
    </row>
    <row r="736" spans="1:16" ht="17.25" customHeight="1" x14ac:dyDescent="0.15">
      <c r="A736" s="225" t="s">
        <v>18</v>
      </c>
      <c r="B736" s="186" t="s">
        <v>117</v>
      </c>
      <c r="C736" s="11" t="s">
        <v>673</v>
      </c>
      <c r="D736" s="44">
        <v>9</v>
      </c>
      <c r="E736" s="28">
        <v>0</v>
      </c>
      <c r="F736" s="28">
        <v>0</v>
      </c>
      <c r="G736" s="28">
        <v>0</v>
      </c>
      <c r="H736" s="28">
        <f>+D736+E736+F736+G736</f>
        <v>9</v>
      </c>
      <c r="I736" s="33">
        <v>824</v>
      </c>
      <c r="J736" s="28">
        <v>137</v>
      </c>
      <c r="K736" s="112">
        <f>+I736+J736</f>
        <v>961</v>
      </c>
      <c r="L736" s="33">
        <v>1964</v>
      </c>
      <c r="M736" s="28">
        <v>413</v>
      </c>
      <c r="N736" s="112">
        <f>+L736+M736</f>
        <v>2377</v>
      </c>
      <c r="O736" s="130">
        <f>+H736+K736</f>
        <v>970</v>
      </c>
      <c r="P736" s="44"/>
    </row>
    <row r="737" spans="1:16" ht="17.25" customHeight="1" x14ac:dyDescent="0.15">
      <c r="A737" s="228"/>
      <c r="B737" s="181" t="s">
        <v>117</v>
      </c>
      <c r="C737" s="11" t="s">
        <v>674</v>
      </c>
      <c r="D737" s="44">
        <v>7</v>
      </c>
      <c r="E737" s="28">
        <v>0</v>
      </c>
      <c r="F737" s="28">
        <v>0</v>
      </c>
      <c r="G737" s="28">
        <v>0</v>
      </c>
      <c r="H737" s="28">
        <f t="shared" ref="H737:H739" si="203">+D737+E737+F737+G737</f>
        <v>7</v>
      </c>
      <c r="I737" s="33">
        <v>811</v>
      </c>
      <c r="J737" s="28">
        <v>293</v>
      </c>
      <c r="K737" s="112">
        <f>+I737+J737</f>
        <v>1104</v>
      </c>
      <c r="L737" s="33">
        <v>2500</v>
      </c>
      <c r="M737" s="28">
        <v>528</v>
      </c>
      <c r="N737" s="112">
        <f>+L737+M737</f>
        <v>3028</v>
      </c>
      <c r="O737" s="130">
        <f>+H737+K737</f>
        <v>1111</v>
      </c>
      <c r="P737" s="44"/>
    </row>
    <row r="738" spans="1:16" ht="17.25" customHeight="1" x14ac:dyDescent="0.15">
      <c r="A738" s="228"/>
      <c r="B738" s="181" t="s">
        <v>117</v>
      </c>
      <c r="C738" s="11" t="s">
        <v>675</v>
      </c>
      <c r="D738" s="44">
        <v>3</v>
      </c>
      <c r="E738" s="28">
        <v>0</v>
      </c>
      <c r="F738" s="28">
        <v>0</v>
      </c>
      <c r="G738" s="28">
        <v>0</v>
      </c>
      <c r="H738" s="28">
        <f t="shared" si="203"/>
        <v>3</v>
      </c>
      <c r="I738" s="33">
        <v>137</v>
      </c>
      <c r="J738" s="28">
        <v>46</v>
      </c>
      <c r="K738" s="112">
        <f>+I738+J738</f>
        <v>183</v>
      </c>
      <c r="L738" s="33">
        <v>240</v>
      </c>
      <c r="M738" s="28">
        <v>69</v>
      </c>
      <c r="N738" s="112">
        <f>+L738+M738</f>
        <v>309</v>
      </c>
      <c r="O738" s="130">
        <f>+H738+K738</f>
        <v>186</v>
      </c>
      <c r="P738" s="44"/>
    </row>
    <row r="739" spans="1:16" ht="17.25" customHeight="1" x14ac:dyDescent="0.15">
      <c r="A739" s="228"/>
      <c r="B739" s="181" t="s">
        <v>117</v>
      </c>
      <c r="C739" s="11" t="s">
        <v>676</v>
      </c>
      <c r="D739" s="44">
        <v>37</v>
      </c>
      <c r="E739" s="28">
        <v>1</v>
      </c>
      <c r="F739" s="28">
        <v>0</v>
      </c>
      <c r="G739" s="28">
        <v>0</v>
      </c>
      <c r="H739" s="28">
        <f t="shared" si="203"/>
        <v>38</v>
      </c>
      <c r="I739" s="33">
        <v>1027</v>
      </c>
      <c r="J739" s="28">
        <v>147</v>
      </c>
      <c r="K739" s="112">
        <f>+I739+J739</f>
        <v>1174</v>
      </c>
      <c r="L739" s="33">
        <v>2232</v>
      </c>
      <c r="M739" s="28">
        <v>346</v>
      </c>
      <c r="N739" s="112">
        <f>+L739+M739</f>
        <v>2578</v>
      </c>
      <c r="O739" s="130">
        <f>+H739+K739</f>
        <v>1212</v>
      </c>
      <c r="P739" s="44"/>
    </row>
    <row r="740" spans="1:16" ht="18" customHeight="1" x14ac:dyDescent="0.15">
      <c r="A740" s="229"/>
      <c r="B740" s="205" t="s">
        <v>729</v>
      </c>
      <c r="C740" s="16" t="s">
        <v>145</v>
      </c>
      <c r="D740" s="142">
        <f>SUM(D736:D739)</f>
        <v>56</v>
      </c>
      <c r="E740" s="141">
        <f t="shared" ref="E740:O740" si="204">SUM(E736:E739)</f>
        <v>1</v>
      </c>
      <c r="F740" s="141">
        <f t="shared" si="204"/>
        <v>0</v>
      </c>
      <c r="G740" s="141">
        <f t="shared" si="204"/>
        <v>0</v>
      </c>
      <c r="H740" s="141">
        <f t="shared" si="204"/>
        <v>57</v>
      </c>
      <c r="I740" s="143">
        <f t="shared" si="204"/>
        <v>2799</v>
      </c>
      <c r="J740" s="141">
        <f t="shared" si="204"/>
        <v>623</v>
      </c>
      <c r="K740" s="144">
        <f t="shared" si="204"/>
        <v>3422</v>
      </c>
      <c r="L740" s="143">
        <f t="shared" si="204"/>
        <v>6936</v>
      </c>
      <c r="M740" s="141">
        <f t="shared" si="204"/>
        <v>1356</v>
      </c>
      <c r="N740" s="144">
        <f t="shared" si="204"/>
        <v>8292</v>
      </c>
      <c r="O740" s="145">
        <f t="shared" si="204"/>
        <v>3479</v>
      </c>
      <c r="P740" s="130"/>
    </row>
    <row r="741" spans="1:16" ht="17.25" customHeight="1" x14ac:dyDescent="0.15">
      <c r="A741" s="225" t="s">
        <v>198</v>
      </c>
      <c r="B741" s="186" t="s">
        <v>117</v>
      </c>
      <c r="C741" s="11" t="s">
        <v>677</v>
      </c>
      <c r="D741" s="44">
        <v>0</v>
      </c>
      <c r="E741" s="28"/>
      <c r="F741" s="28"/>
      <c r="G741" s="28"/>
      <c r="H741" s="28">
        <f>+D741+E741+F741+G741</f>
        <v>0</v>
      </c>
      <c r="I741" s="33">
        <v>466</v>
      </c>
      <c r="J741" s="28">
        <v>47</v>
      </c>
      <c r="K741" s="112">
        <f t="shared" ref="K741:K746" si="205">+I741+J741</f>
        <v>513</v>
      </c>
      <c r="L741" s="33">
        <v>773</v>
      </c>
      <c r="M741" s="28">
        <v>69</v>
      </c>
      <c r="N741" s="112">
        <f t="shared" ref="N741:N746" si="206">+L741+M741</f>
        <v>842</v>
      </c>
      <c r="O741" s="130">
        <f t="shared" ref="O741:O746" si="207">+H741+K741</f>
        <v>513</v>
      </c>
      <c r="P741" s="44"/>
    </row>
    <row r="742" spans="1:16" ht="17.25" customHeight="1" x14ac:dyDescent="0.15">
      <c r="A742" s="228"/>
      <c r="B742" s="181" t="s">
        <v>117</v>
      </c>
      <c r="C742" s="11" t="s">
        <v>678</v>
      </c>
      <c r="D742" s="44">
        <v>0</v>
      </c>
      <c r="E742" s="28"/>
      <c r="F742" s="28"/>
      <c r="G742" s="28"/>
      <c r="H742" s="28">
        <f t="shared" ref="H742:H746" si="208">+D742+E742+F742+G742</f>
        <v>0</v>
      </c>
      <c r="I742" s="33">
        <v>678</v>
      </c>
      <c r="J742" s="28">
        <v>60</v>
      </c>
      <c r="K742" s="112">
        <f t="shared" si="205"/>
        <v>738</v>
      </c>
      <c r="L742" s="33">
        <v>1117</v>
      </c>
      <c r="M742" s="28">
        <v>107</v>
      </c>
      <c r="N742" s="112">
        <f t="shared" si="206"/>
        <v>1224</v>
      </c>
      <c r="O742" s="130">
        <f t="shared" si="207"/>
        <v>738</v>
      </c>
      <c r="P742" s="44"/>
    </row>
    <row r="743" spans="1:16" ht="17.25" customHeight="1" x14ac:dyDescent="0.15">
      <c r="A743" s="228"/>
      <c r="B743" s="181" t="s">
        <v>117</v>
      </c>
      <c r="C743" s="11" t="s">
        <v>679</v>
      </c>
      <c r="D743" s="44">
        <v>0</v>
      </c>
      <c r="E743" s="28"/>
      <c r="F743" s="28"/>
      <c r="G743" s="28"/>
      <c r="H743" s="28">
        <f t="shared" si="208"/>
        <v>0</v>
      </c>
      <c r="I743" s="33">
        <v>992</v>
      </c>
      <c r="J743" s="28">
        <v>53</v>
      </c>
      <c r="K743" s="112">
        <f t="shared" si="205"/>
        <v>1045</v>
      </c>
      <c r="L743" s="33">
        <v>1189</v>
      </c>
      <c r="M743" s="28">
        <v>124</v>
      </c>
      <c r="N743" s="112">
        <f t="shared" si="206"/>
        <v>1313</v>
      </c>
      <c r="O743" s="130">
        <f t="shared" si="207"/>
        <v>1045</v>
      </c>
      <c r="P743" s="44"/>
    </row>
    <row r="744" spans="1:16" ht="17.25" customHeight="1" x14ac:dyDescent="0.15">
      <c r="A744" s="228"/>
      <c r="B744" s="181" t="s">
        <v>117</v>
      </c>
      <c r="C744" s="11" t="s">
        <v>680</v>
      </c>
      <c r="D744" s="44">
        <v>1</v>
      </c>
      <c r="E744" s="28"/>
      <c r="F744" s="28"/>
      <c r="G744" s="28"/>
      <c r="H744" s="28">
        <f t="shared" si="208"/>
        <v>1</v>
      </c>
      <c r="I744" s="33">
        <v>615</v>
      </c>
      <c r="J744" s="28">
        <v>83</v>
      </c>
      <c r="K744" s="112">
        <f t="shared" si="205"/>
        <v>698</v>
      </c>
      <c r="L744" s="33">
        <v>844</v>
      </c>
      <c r="M744" s="28">
        <v>104</v>
      </c>
      <c r="N744" s="112">
        <f t="shared" si="206"/>
        <v>948</v>
      </c>
      <c r="O744" s="130">
        <f t="shared" si="207"/>
        <v>699</v>
      </c>
      <c r="P744" s="44"/>
    </row>
    <row r="745" spans="1:16" ht="17.25" customHeight="1" x14ac:dyDescent="0.15">
      <c r="A745" s="228"/>
      <c r="B745" s="181" t="s">
        <v>117</v>
      </c>
      <c r="C745" s="11" t="s">
        <v>681</v>
      </c>
      <c r="D745" s="44">
        <v>0</v>
      </c>
      <c r="E745" s="28"/>
      <c r="F745" s="28"/>
      <c r="G745" s="28"/>
      <c r="H745" s="28">
        <f t="shared" si="208"/>
        <v>0</v>
      </c>
      <c r="I745" s="33">
        <v>717</v>
      </c>
      <c r="J745" s="28">
        <v>70</v>
      </c>
      <c r="K745" s="112">
        <f t="shared" si="205"/>
        <v>787</v>
      </c>
      <c r="L745" s="33">
        <v>968</v>
      </c>
      <c r="M745" s="28">
        <v>155</v>
      </c>
      <c r="N745" s="112">
        <f t="shared" si="206"/>
        <v>1123</v>
      </c>
      <c r="O745" s="130">
        <f t="shared" si="207"/>
        <v>787</v>
      </c>
      <c r="P745" s="44"/>
    </row>
    <row r="746" spans="1:16" ht="17.25" customHeight="1" x14ac:dyDescent="0.15">
      <c r="A746" s="228"/>
      <c r="B746" s="182" t="s">
        <v>117</v>
      </c>
      <c r="C746" s="12" t="s">
        <v>682</v>
      </c>
      <c r="D746" s="52">
        <v>0</v>
      </c>
      <c r="E746" s="29"/>
      <c r="F746" s="29"/>
      <c r="G746" s="29"/>
      <c r="H746" s="29">
        <f t="shared" si="208"/>
        <v>0</v>
      </c>
      <c r="I746" s="32">
        <v>630</v>
      </c>
      <c r="J746" s="29">
        <v>40</v>
      </c>
      <c r="K746" s="136">
        <f t="shared" si="205"/>
        <v>670</v>
      </c>
      <c r="L746" s="32">
        <v>656</v>
      </c>
      <c r="M746" s="29">
        <v>92</v>
      </c>
      <c r="N746" s="136">
        <f t="shared" si="206"/>
        <v>748</v>
      </c>
      <c r="O746" s="137">
        <f t="shared" si="207"/>
        <v>670</v>
      </c>
      <c r="P746" s="44"/>
    </row>
    <row r="747" spans="1:16" ht="18" customHeight="1" x14ac:dyDescent="0.15">
      <c r="A747" s="229"/>
      <c r="B747" s="205" t="s">
        <v>729</v>
      </c>
      <c r="C747" s="16" t="s">
        <v>145</v>
      </c>
      <c r="D747" s="142">
        <f>SUM(D741:D746)</f>
        <v>1</v>
      </c>
      <c r="E747" s="141">
        <f t="shared" ref="E747:O747" si="209">SUM(E741:E746)</f>
        <v>0</v>
      </c>
      <c r="F747" s="141">
        <f t="shared" si="209"/>
        <v>0</v>
      </c>
      <c r="G747" s="141">
        <f t="shared" si="209"/>
        <v>0</v>
      </c>
      <c r="H747" s="141">
        <f t="shared" si="209"/>
        <v>1</v>
      </c>
      <c r="I747" s="143">
        <f t="shared" si="209"/>
        <v>4098</v>
      </c>
      <c r="J747" s="141">
        <f t="shared" si="209"/>
        <v>353</v>
      </c>
      <c r="K747" s="144">
        <f t="shared" si="209"/>
        <v>4451</v>
      </c>
      <c r="L747" s="143">
        <f t="shared" si="209"/>
        <v>5547</v>
      </c>
      <c r="M747" s="141">
        <f t="shared" si="209"/>
        <v>651</v>
      </c>
      <c r="N747" s="144">
        <f t="shared" si="209"/>
        <v>6198</v>
      </c>
      <c r="O747" s="145">
        <f t="shared" si="209"/>
        <v>4452</v>
      </c>
      <c r="P747" s="130"/>
    </row>
    <row r="748" spans="1:16" ht="17.25" customHeight="1" x14ac:dyDescent="0.15">
      <c r="A748" s="225" t="s">
        <v>6</v>
      </c>
      <c r="B748" s="186" t="s">
        <v>117</v>
      </c>
      <c r="C748" s="11" t="s">
        <v>683</v>
      </c>
      <c r="D748" s="44">
        <v>0</v>
      </c>
      <c r="E748" s="28"/>
      <c r="F748" s="28"/>
      <c r="G748" s="28"/>
      <c r="H748" s="28">
        <f>+D748+E748+F748+G748</f>
        <v>0</v>
      </c>
      <c r="I748" s="33">
        <v>2132</v>
      </c>
      <c r="J748" s="28">
        <v>27</v>
      </c>
      <c r="K748" s="112">
        <f>+I748+J748</f>
        <v>2159</v>
      </c>
      <c r="L748" s="33">
        <v>3680</v>
      </c>
      <c r="M748" s="28">
        <v>60</v>
      </c>
      <c r="N748" s="112">
        <f>+L748+M748</f>
        <v>3740</v>
      </c>
      <c r="O748" s="130">
        <f>+H748+K748</f>
        <v>2159</v>
      </c>
      <c r="P748" s="44"/>
    </row>
    <row r="749" spans="1:16" ht="17.25" customHeight="1" x14ac:dyDescent="0.15">
      <c r="A749" s="228"/>
      <c r="B749" s="181" t="s">
        <v>117</v>
      </c>
      <c r="C749" s="11" t="s">
        <v>576</v>
      </c>
      <c r="D749" s="44">
        <v>0</v>
      </c>
      <c r="E749" s="28"/>
      <c r="F749" s="28"/>
      <c r="G749" s="28"/>
      <c r="H749" s="28">
        <f>+D749+E749+F749+G749</f>
        <v>0</v>
      </c>
      <c r="I749" s="33">
        <v>1383</v>
      </c>
      <c r="J749" s="28">
        <v>115</v>
      </c>
      <c r="K749" s="112">
        <f>+I749+J749</f>
        <v>1498</v>
      </c>
      <c r="L749" s="33">
        <v>2090</v>
      </c>
      <c r="M749" s="28">
        <v>130</v>
      </c>
      <c r="N749" s="112">
        <f>+L749+M749</f>
        <v>2220</v>
      </c>
      <c r="O749" s="130">
        <f>+H749+K749</f>
        <v>1498</v>
      </c>
      <c r="P749" s="44"/>
    </row>
    <row r="750" spans="1:16" ht="19.5" customHeight="1" x14ac:dyDescent="0.15">
      <c r="A750" s="229"/>
      <c r="B750" s="205" t="s">
        <v>729</v>
      </c>
      <c r="C750" s="16" t="s">
        <v>145</v>
      </c>
      <c r="D750" s="142">
        <f>SUM(D748:D749)</f>
        <v>0</v>
      </c>
      <c r="E750" s="141">
        <f t="shared" ref="E750:O750" si="210">SUM(E748:E749)</f>
        <v>0</v>
      </c>
      <c r="F750" s="141">
        <f t="shared" si="210"/>
        <v>0</v>
      </c>
      <c r="G750" s="141">
        <f t="shared" si="210"/>
        <v>0</v>
      </c>
      <c r="H750" s="141">
        <f t="shared" si="210"/>
        <v>0</v>
      </c>
      <c r="I750" s="143">
        <f t="shared" si="210"/>
        <v>3515</v>
      </c>
      <c r="J750" s="141">
        <f t="shared" si="210"/>
        <v>142</v>
      </c>
      <c r="K750" s="144">
        <f t="shared" si="210"/>
        <v>3657</v>
      </c>
      <c r="L750" s="143">
        <f t="shared" si="210"/>
        <v>5770</v>
      </c>
      <c r="M750" s="141">
        <f t="shared" si="210"/>
        <v>190</v>
      </c>
      <c r="N750" s="144">
        <f t="shared" si="210"/>
        <v>5960</v>
      </c>
      <c r="O750" s="145">
        <f t="shared" si="210"/>
        <v>3657</v>
      </c>
      <c r="P750" s="130"/>
    </row>
    <row r="751" spans="1:16" ht="17.25" customHeight="1" x14ac:dyDescent="0.15">
      <c r="A751" s="225" t="s">
        <v>7</v>
      </c>
      <c r="B751" s="206"/>
      <c r="C751" s="18" t="s">
        <v>684</v>
      </c>
      <c r="D751" s="54">
        <v>0</v>
      </c>
      <c r="E751" s="40"/>
      <c r="F751" s="40"/>
      <c r="G751" s="40"/>
      <c r="H751" s="40">
        <f>+D751+E751+G751</f>
        <v>0</v>
      </c>
      <c r="I751" s="38">
        <v>1267</v>
      </c>
      <c r="J751" s="40">
        <v>37</v>
      </c>
      <c r="K751" s="146">
        <f>+I751+J751</f>
        <v>1304</v>
      </c>
      <c r="L751" s="38">
        <v>2131</v>
      </c>
      <c r="M751" s="40">
        <v>78</v>
      </c>
      <c r="N751" s="146">
        <f>+L751+M751</f>
        <v>2209</v>
      </c>
      <c r="O751" s="147">
        <f>+H751+K751</f>
        <v>1304</v>
      </c>
      <c r="P751" s="44"/>
    </row>
    <row r="752" spans="1:16" ht="17.25" customHeight="1" x14ac:dyDescent="0.15">
      <c r="A752" s="228"/>
      <c r="B752" s="181"/>
      <c r="C752" s="11" t="s">
        <v>685</v>
      </c>
      <c r="D752" s="44">
        <v>17</v>
      </c>
      <c r="E752" s="28"/>
      <c r="F752" s="28"/>
      <c r="G752" s="28"/>
      <c r="H752" s="28">
        <f>+D752+E752+G752</f>
        <v>17</v>
      </c>
      <c r="I752" s="33">
        <v>948</v>
      </c>
      <c r="J752" s="28">
        <v>29</v>
      </c>
      <c r="K752" s="112">
        <f>+I752+J752</f>
        <v>977</v>
      </c>
      <c r="L752" s="33">
        <v>1736</v>
      </c>
      <c r="M752" s="28">
        <v>68</v>
      </c>
      <c r="N752" s="112">
        <f>+L752+M752</f>
        <v>1804</v>
      </c>
      <c r="O752" s="130">
        <f>+H752+K752</f>
        <v>994</v>
      </c>
      <c r="P752" s="44"/>
    </row>
    <row r="753" spans="1:16" ht="17.25" customHeight="1" x14ac:dyDescent="0.15">
      <c r="A753" s="228"/>
      <c r="B753" s="181"/>
      <c r="C753" s="11" t="s">
        <v>686</v>
      </c>
      <c r="D753" s="44">
        <v>0</v>
      </c>
      <c r="E753" s="28"/>
      <c r="F753" s="28"/>
      <c r="G753" s="28"/>
      <c r="H753" s="28">
        <f>+D753+E753+G753</f>
        <v>0</v>
      </c>
      <c r="I753" s="33">
        <v>650</v>
      </c>
      <c r="J753" s="28">
        <v>30</v>
      </c>
      <c r="K753" s="112">
        <f>+I753+J753</f>
        <v>680</v>
      </c>
      <c r="L753" s="33">
        <v>931</v>
      </c>
      <c r="M753" s="28">
        <v>35</v>
      </c>
      <c r="N753" s="112">
        <f>+L753+M753</f>
        <v>966</v>
      </c>
      <c r="O753" s="130">
        <f>+H753+K753</f>
        <v>680</v>
      </c>
      <c r="P753" s="44"/>
    </row>
    <row r="754" spans="1:16" ht="17.25" customHeight="1" x14ac:dyDescent="0.15">
      <c r="A754" s="228"/>
      <c r="B754" s="181"/>
      <c r="C754" s="11" t="s">
        <v>687</v>
      </c>
      <c r="D754" s="44">
        <v>0</v>
      </c>
      <c r="E754" s="28"/>
      <c r="F754" s="28"/>
      <c r="G754" s="28"/>
      <c r="H754" s="28">
        <f>+D754+E754+G754</f>
        <v>0</v>
      </c>
      <c r="I754" s="33">
        <v>372</v>
      </c>
      <c r="J754" s="28">
        <v>28</v>
      </c>
      <c r="K754" s="112">
        <f>+I754+J754</f>
        <v>400</v>
      </c>
      <c r="L754" s="33">
        <v>854</v>
      </c>
      <c r="M754" s="28">
        <v>50</v>
      </c>
      <c r="N754" s="112">
        <f>+L754+M754</f>
        <v>904</v>
      </c>
      <c r="O754" s="130">
        <f>+H754+K754</f>
        <v>400</v>
      </c>
      <c r="P754" s="44"/>
    </row>
    <row r="755" spans="1:16" ht="17.25" customHeight="1" x14ac:dyDescent="0.15">
      <c r="A755" s="228"/>
      <c r="B755" s="181"/>
      <c r="C755" s="11" t="s">
        <v>688</v>
      </c>
      <c r="D755" s="44">
        <v>0</v>
      </c>
      <c r="E755" s="28"/>
      <c r="F755" s="28"/>
      <c r="G755" s="28"/>
      <c r="H755" s="28">
        <f>+D755+E755+G755</f>
        <v>0</v>
      </c>
      <c r="I755" s="33">
        <v>347</v>
      </c>
      <c r="J755" s="28">
        <v>50</v>
      </c>
      <c r="K755" s="112">
        <f>+I755+J755</f>
        <v>397</v>
      </c>
      <c r="L755" s="33">
        <v>744</v>
      </c>
      <c r="M755" s="28">
        <v>83</v>
      </c>
      <c r="N755" s="112">
        <f>+L755+M755</f>
        <v>827</v>
      </c>
      <c r="O755" s="130">
        <f>+H755+K755</f>
        <v>397</v>
      </c>
      <c r="P755" s="44"/>
    </row>
    <row r="756" spans="1:16" ht="18" customHeight="1" x14ac:dyDescent="0.15">
      <c r="A756" s="228"/>
      <c r="B756" s="205" t="s">
        <v>729</v>
      </c>
      <c r="C756" s="16" t="s">
        <v>145</v>
      </c>
      <c r="D756" s="142">
        <f>SUM(D751:D755)</f>
        <v>17</v>
      </c>
      <c r="E756" s="141">
        <f t="shared" ref="E756:O756" si="211">SUM(E751:E755)</f>
        <v>0</v>
      </c>
      <c r="F756" s="141">
        <f t="shared" si="211"/>
        <v>0</v>
      </c>
      <c r="G756" s="141">
        <f t="shared" si="211"/>
        <v>0</v>
      </c>
      <c r="H756" s="141">
        <f t="shared" si="211"/>
        <v>17</v>
      </c>
      <c r="I756" s="143">
        <f t="shared" si="211"/>
        <v>3584</v>
      </c>
      <c r="J756" s="141">
        <f t="shared" si="211"/>
        <v>174</v>
      </c>
      <c r="K756" s="144">
        <f t="shared" si="211"/>
        <v>3758</v>
      </c>
      <c r="L756" s="143">
        <f t="shared" si="211"/>
        <v>6396</v>
      </c>
      <c r="M756" s="141">
        <f t="shared" si="211"/>
        <v>314</v>
      </c>
      <c r="N756" s="144">
        <f t="shared" si="211"/>
        <v>6710</v>
      </c>
      <c r="O756" s="145">
        <f t="shared" si="211"/>
        <v>3775</v>
      </c>
      <c r="P756" s="130"/>
    </row>
    <row r="757" spans="1:16" ht="17.25" customHeight="1" x14ac:dyDescent="0.15">
      <c r="A757" s="225" t="s">
        <v>22</v>
      </c>
      <c r="B757" s="206" t="s">
        <v>117</v>
      </c>
      <c r="C757" s="18" t="s">
        <v>102</v>
      </c>
      <c r="D757" s="54">
        <v>0</v>
      </c>
      <c r="E757" s="40">
        <v>0</v>
      </c>
      <c r="F757" s="40">
        <v>0</v>
      </c>
      <c r="G757" s="40">
        <v>0</v>
      </c>
      <c r="H757" s="40">
        <f>+D757+E757+G757</f>
        <v>0</v>
      </c>
      <c r="I757" s="38">
        <v>3784</v>
      </c>
      <c r="J757" s="40">
        <v>47</v>
      </c>
      <c r="K757" s="146">
        <f>+I757+J757</f>
        <v>3831</v>
      </c>
      <c r="L757" s="38">
        <v>6265</v>
      </c>
      <c r="M757" s="40">
        <v>238</v>
      </c>
      <c r="N757" s="146">
        <f>+L757+M757</f>
        <v>6503</v>
      </c>
      <c r="O757" s="147">
        <f>+H757+K757</f>
        <v>3831</v>
      </c>
      <c r="P757" s="44"/>
    </row>
    <row r="758" spans="1:16" ht="17.25" customHeight="1" x14ac:dyDescent="0.15">
      <c r="A758" s="228"/>
      <c r="B758" s="181" t="s">
        <v>117</v>
      </c>
      <c r="C758" s="11" t="s">
        <v>689</v>
      </c>
      <c r="D758" s="44">
        <v>2</v>
      </c>
      <c r="E758" s="28">
        <v>0</v>
      </c>
      <c r="F758" s="28">
        <v>0</v>
      </c>
      <c r="G758" s="28">
        <v>0</v>
      </c>
      <c r="H758" s="28">
        <f>+D758+E758+G758</f>
        <v>2</v>
      </c>
      <c r="I758" s="33">
        <v>3810</v>
      </c>
      <c r="J758" s="28">
        <v>58</v>
      </c>
      <c r="K758" s="112">
        <f>+I758+J758</f>
        <v>3868</v>
      </c>
      <c r="L758" s="33">
        <v>6012</v>
      </c>
      <c r="M758" s="28">
        <v>151</v>
      </c>
      <c r="N758" s="112">
        <f>+L758+M758</f>
        <v>6163</v>
      </c>
      <c r="O758" s="130">
        <f>+H758+K758</f>
        <v>3870</v>
      </c>
      <c r="P758" s="44"/>
    </row>
    <row r="759" spans="1:16" ht="17.25" customHeight="1" x14ac:dyDescent="0.15">
      <c r="A759" s="228"/>
      <c r="B759" s="181" t="s">
        <v>117</v>
      </c>
      <c r="C759" s="11" t="s">
        <v>1</v>
      </c>
      <c r="D759" s="44">
        <v>2</v>
      </c>
      <c r="E759" s="28">
        <v>0</v>
      </c>
      <c r="F759" s="28">
        <v>0</v>
      </c>
      <c r="G759" s="28">
        <v>0</v>
      </c>
      <c r="H759" s="28">
        <f>+D759+E759+G759</f>
        <v>2</v>
      </c>
      <c r="I759" s="33">
        <v>5049</v>
      </c>
      <c r="J759" s="28">
        <v>58</v>
      </c>
      <c r="K759" s="112">
        <f>+I759+J759</f>
        <v>5107</v>
      </c>
      <c r="L759" s="33">
        <v>8422</v>
      </c>
      <c r="M759" s="28">
        <v>158</v>
      </c>
      <c r="N759" s="112">
        <f>+L759+M759</f>
        <v>8580</v>
      </c>
      <c r="O759" s="130">
        <f>+H759+K759</f>
        <v>5109</v>
      </c>
      <c r="P759" s="44"/>
    </row>
    <row r="760" spans="1:16" ht="17.25" customHeight="1" x14ac:dyDescent="0.15">
      <c r="A760" s="228"/>
      <c r="B760" s="181" t="s">
        <v>117</v>
      </c>
      <c r="C760" s="11" t="s">
        <v>114</v>
      </c>
      <c r="D760" s="44">
        <v>1</v>
      </c>
      <c r="E760" s="28">
        <v>0</v>
      </c>
      <c r="F760" s="28">
        <v>0</v>
      </c>
      <c r="G760" s="28">
        <v>0</v>
      </c>
      <c r="H760" s="28">
        <f>+D760+E760+G760</f>
        <v>1</v>
      </c>
      <c r="I760" s="33">
        <v>945</v>
      </c>
      <c r="J760" s="28">
        <v>18</v>
      </c>
      <c r="K760" s="112">
        <f>+I760+J760</f>
        <v>963</v>
      </c>
      <c r="L760" s="33">
        <v>2656</v>
      </c>
      <c r="M760" s="28">
        <v>42</v>
      </c>
      <c r="N760" s="112">
        <f>+L760+M760</f>
        <v>2698</v>
      </c>
      <c r="O760" s="130">
        <f>+H760+K760</f>
        <v>964</v>
      </c>
      <c r="P760" s="44"/>
    </row>
    <row r="761" spans="1:16" ht="17.25" customHeight="1" x14ac:dyDescent="0.15">
      <c r="A761" s="228"/>
      <c r="B761" s="181" t="s">
        <v>117</v>
      </c>
      <c r="C761" s="11" t="s">
        <v>115</v>
      </c>
      <c r="D761" s="44">
        <v>0</v>
      </c>
      <c r="E761" s="28">
        <v>0</v>
      </c>
      <c r="F761" s="28">
        <v>0</v>
      </c>
      <c r="G761" s="28">
        <v>0</v>
      </c>
      <c r="H761" s="28">
        <f>+D761+E761+G761</f>
        <v>0</v>
      </c>
      <c r="I761" s="33">
        <v>671</v>
      </c>
      <c r="J761" s="28">
        <v>9</v>
      </c>
      <c r="K761" s="112">
        <f>+I761+J761</f>
        <v>680</v>
      </c>
      <c r="L761" s="33">
        <v>1628</v>
      </c>
      <c r="M761" s="28">
        <v>41</v>
      </c>
      <c r="N761" s="112">
        <f>+L761+M761</f>
        <v>1669</v>
      </c>
      <c r="O761" s="130">
        <f>+H761+K761</f>
        <v>680</v>
      </c>
      <c r="P761" s="44"/>
    </row>
    <row r="762" spans="1:16" ht="18" customHeight="1" x14ac:dyDescent="0.15">
      <c r="A762" s="229"/>
      <c r="B762" s="205" t="s">
        <v>729</v>
      </c>
      <c r="C762" s="16" t="s">
        <v>145</v>
      </c>
      <c r="D762" s="142">
        <f>SUM(D757:D761)</f>
        <v>5</v>
      </c>
      <c r="E762" s="141">
        <f t="shared" ref="E762:O762" si="212">SUM(E757:E761)</f>
        <v>0</v>
      </c>
      <c r="F762" s="141">
        <f t="shared" si="212"/>
        <v>0</v>
      </c>
      <c r="G762" s="141">
        <f t="shared" si="212"/>
        <v>0</v>
      </c>
      <c r="H762" s="141">
        <f t="shared" si="212"/>
        <v>5</v>
      </c>
      <c r="I762" s="143">
        <f t="shared" si="212"/>
        <v>14259</v>
      </c>
      <c r="J762" s="141">
        <f t="shared" si="212"/>
        <v>190</v>
      </c>
      <c r="K762" s="144">
        <f t="shared" si="212"/>
        <v>14449</v>
      </c>
      <c r="L762" s="143">
        <f t="shared" si="212"/>
        <v>24983</v>
      </c>
      <c r="M762" s="141">
        <f t="shared" si="212"/>
        <v>630</v>
      </c>
      <c r="N762" s="144">
        <f t="shared" si="212"/>
        <v>25613</v>
      </c>
      <c r="O762" s="145">
        <f t="shared" si="212"/>
        <v>14454</v>
      </c>
      <c r="P762" s="130"/>
    </row>
    <row r="763" spans="1:16" x14ac:dyDescent="0.15">
      <c r="A763" s="47" t="s">
        <v>145</v>
      </c>
      <c r="B763" s="47"/>
      <c r="C763" s="47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</row>
    <row r="764" spans="1:16" ht="21.75" customHeight="1" thickBot="1" x14ac:dyDescent="0.2">
      <c r="A764" s="108" t="s">
        <v>11</v>
      </c>
      <c r="B764" s="108"/>
      <c r="C764" s="108"/>
      <c r="D764" s="109"/>
      <c r="E764" s="109"/>
      <c r="F764" s="109"/>
      <c r="G764" s="109"/>
      <c r="H764" s="109"/>
      <c r="I764" s="109"/>
      <c r="J764" s="109"/>
      <c r="K764" s="109"/>
      <c r="L764" s="109"/>
      <c r="M764" s="109"/>
      <c r="N764" s="109"/>
      <c r="O764" s="109"/>
      <c r="P764" s="83"/>
    </row>
    <row r="765" spans="1:16" ht="32.25" customHeight="1" thickTop="1" x14ac:dyDescent="0.15">
      <c r="A765" s="213" t="s">
        <v>5</v>
      </c>
      <c r="B765" s="214"/>
      <c r="C765" s="215"/>
      <c r="D765" s="210" t="s">
        <v>201</v>
      </c>
      <c r="E765" s="211"/>
      <c r="F765" s="211"/>
      <c r="G765" s="211"/>
      <c r="H765" s="212"/>
      <c r="I765" s="219" t="s">
        <v>202</v>
      </c>
      <c r="J765" s="220"/>
      <c r="K765" s="221"/>
      <c r="L765" s="219" t="s">
        <v>203</v>
      </c>
      <c r="M765" s="220"/>
      <c r="N765" s="221"/>
      <c r="O765" s="58" t="s">
        <v>204</v>
      </c>
      <c r="P765" s="81"/>
    </row>
    <row r="766" spans="1:16" ht="28.5" customHeight="1" thickBot="1" x14ac:dyDescent="0.2">
      <c r="A766" s="216"/>
      <c r="B766" s="217"/>
      <c r="C766" s="218"/>
      <c r="D766" s="59" t="s">
        <v>205</v>
      </c>
      <c r="E766" s="7" t="s">
        <v>728</v>
      </c>
      <c r="F766" s="7" t="s">
        <v>727</v>
      </c>
      <c r="G766" s="60" t="s">
        <v>207</v>
      </c>
      <c r="H766" s="61" t="s">
        <v>208</v>
      </c>
      <c r="I766" s="62" t="s">
        <v>205</v>
      </c>
      <c r="J766" s="60" t="s">
        <v>206</v>
      </c>
      <c r="K766" s="63" t="s">
        <v>208</v>
      </c>
      <c r="L766" s="62" t="s">
        <v>205</v>
      </c>
      <c r="M766" s="60" t="s">
        <v>206</v>
      </c>
      <c r="N766" s="63" t="s">
        <v>208</v>
      </c>
      <c r="O766" s="64" t="s">
        <v>208</v>
      </c>
      <c r="P766" s="82"/>
    </row>
    <row r="767" spans="1:16" ht="18" customHeight="1" thickTop="1" thickBot="1" x14ac:dyDescent="0.2">
      <c r="A767" s="222" t="s">
        <v>4</v>
      </c>
      <c r="B767" s="223"/>
      <c r="C767" s="224"/>
      <c r="D767" s="167">
        <f>SUM(D769,D772,D778)</f>
        <v>0</v>
      </c>
      <c r="E767" s="131">
        <f t="shared" ref="E767:O767" si="213">SUM(E769,E772,E778)</f>
        <v>0</v>
      </c>
      <c r="F767" s="131"/>
      <c r="G767" s="131">
        <f t="shared" si="213"/>
        <v>0</v>
      </c>
      <c r="H767" s="179">
        <f t="shared" si="213"/>
        <v>0</v>
      </c>
      <c r="I767" s="167">
        <f t="shared" si="213"/>
        <v>719</v>
      </c>
      <c r="J767" s="131">
        <f t="shared" si="213"/>
        <v>42</v>
      </c>
      <c r="K767" s="134">
        <f t="shared" si="213"/>
        <v>761</v>
      </c>
      <c r="L767" s="133">
        <f t="shared" si="213"/>
        <v>1475</v>
      </c>
      <c r="M767" s="131">
        <f t="shared" si="213"/>
        <v>91</v>
      </c>
      <c r="N767" s="134">
        <f t="shared" si="213"/>
        <v>1566</v>
      </c>
      <c r="O767" s="169">
        <f t="shared" si="213"/>
        <v>761</v>
      </c>
      <c r="P767" s="130"/>
    </row>
    <row r="768" spans="1:16" ht="18" customHeight="1" thickTop="1" x14ac:dyDescent="0.15">
      <c r="A768" s="248" t="s">
        <v>19</v>
      </c>
      <c r="B768" s="207"/>
      <c r="C768" s="11" t="s">
        <v>690</v>
      </c>
      <c r="D768" s="73">
        <v>0</v>
      </c>
      <c r="E768" s="41">
        <v>0</v>
      </c>
      <c r="F768" s="41">
        <v>0</v>
      </c>
      <c r="G768" s="41">
        <v>0</v>
      </c>
      <c r="H768" s="180">
        <f>+D768+E768+G768</f>
        <v>0</v>
      </c>
      <c r="I768" s="34">
        <v>706</v>
      </c>
      <c r="J768" s="41">
        <v>32</v>
      </c>
      <c r="K768" s="148">
        <f>+I768+J768</f>
        <v>738</v>
      </c>
      <c r="L768" s="34">
        <v>1362</v>
      </c>
      <c r="M768" s="41">
        <v>77</v>
      </c>
      <c r="N768" s="148">
        <f>+L768+M768</f>
        <v>1439</v>
      </c>
      <c r="O768" s="157">
        <f>+H768+K768</f>
        <v>738</v>
      </c>
      <c r="P768" s="44"/>
    </row>
    <row r="769" spans="1:16" ht="18" customHeight="1" x14ac:dyDescent="0.15">
      <c r="A769" s="249"/>
      <c r="B769" s="205" t="s">
        <v>729</v>
      </c>
      <c r="C769" s="16" t="s">
        <v>145</v>
      </c>
      <c r="D769" s="150">
        <f>SUM(D768)</f>
        <v>0</v>
      </c>
      <c r="E769" s="141">
        <f t="shared" ref="E769:O769" si="214">SUM(E768)</f>
        <v>0</v>
      </c>
      <c r="F769" s="141">
        <f t="shared" si="214"/>
        <v>0</v>
      </c>
      <c r="G769" s="141">
        <f t="shared" si="214"/>
        <v>0</v>
      </c>
      <c r="H769" s="159">
        <f t="shared" si="214"/>
        <v>0</v>
      </c>
      <c r="I769" s="143">
        <f t="shared" si="214"/>
        <v>706</v>
      </c>
      <c r="J769" s="141">
        <f t="shared" si="214"/>
        <v>32</v>
      </c>
      <c r="K769" s="144">
        <f t="shared" si="214"/>
        <v>738</v>
      </c>
      <c r="L769" s="143">
        <f t="shared" si="214"/>
        <v>1362</v>
      </c>
      <c r="M769" s="141">
        <f t="shared" si="214"/>
        <v>77</v>
      </c>
      <c r="N769" s="144">
        <f t="shared" si="214"/>
        <v>1439</v>
      </c>
      <c r="O769" s="145">
        <f t="shared" si="214"/>
        <v>738</v>
      </c>
      <c r="P769" s="130"/>
    </row>
    <row r="770" spans="1:16" ht="18" customHeight="1" x14ac:dyDescent="0.15">
      <c r="A770" s="245" t="s">
        <v>199</v>
      </c>
      <c r="B770" s="208"/>
      <c r="C770" s="11" t="s">
        <v>687</v>
      </c>
      <c r="D770" s="88">
        <v>0</v>
      </c>
      <c r="E770" s="88"/>
      <c r="F770" s="88"/>
      <c r="G770" s="88"/>
      <c r="H770" s="89" t="s">
        <v>200</v>
      </c>
      <c r="I770" s="110">
        <v>0</v>
      </c>
      <c r="J770" s="88">
        <v>0</v>
      </c>
      <c r="K770" s="111" t="s">
        <v>200</v>
      </c>
      <c r="L770" s="33">
        <v>0</v>
      </c>
      <c r="M770" s="28">
        <v>0</v>
      </c>
      <c r="N770" s="112">
        <f>+L770+M770</f>
        <v>0</v>
      </c>
      <c r="O770" s="113" t="str">
        <f>+K770</f>
        <v>-</v>
      </c>
      <c r="P770" s="89"/>
    </row>
    <row r="771" spans="1:16" ht="23.25" customHeight="1" x14ac:dyDescent="0.15">
      <c r="A771" s="246"/>
      <c r="B771" s="209"/>
      <c r="C771" s="14" t="s">
        <v>691</v>
      </c>
      <c r="D771" s="88">
        <v>0</v>
      </c>
      <c r="E771" s="88"/>
      <c r="F771" s="88"/>
      <c r="G771" s="88"/>
      <c r="H771" s="89" t="s">
        <v>200</v>
      </c>
      <c r="I771" s="119">
        <v>0</v>
      </c>
      <c r="J771" s="120">
        <v>0</v>
      </c>
      <c r="K771" s="111" t="s">
        <v>200</v>
      </c>
      <c r="L771" s="34">
        <v>0</v>
      </c>
      <c r="M771" s="41">
        <v>0</v>
      </c>
      <c r="N771" s="112">
        <f>+L771+M771</f>
        <v>0</v>
      </c>
      <c r="O771" s="113" t="str">
        <f>+K771</f>
        <v>-</v>
      </c>
      <c r="P771" s="89"/>
    </row>
    <row r="772" spans="1:16" ht="18" customHeight="1" x14ac:dyDescent="0.15">
      <c r="A772" s="247"/>
      <c r="B772" s="205" t="s">
        <v>729</v>
      </c>
      <c r="C772" s="16" t="s">
        <v>145</v>
      </c>
      <c r="D772" s="90" t="s">
        <v>200</v>
      </c>
      <c r="E772" s="91" t="s">
        <v>200</v>
      </c>
      <c r="F772" s="91" t="s">
        <v>200</v>
      </c>
      <c r="G772" s="91" t="s">
        <v>200</v>
      </c>
      <c r="H772" s="92" t="s">
        <v>200</v>
      </c>
      <c r="I772" s="115" t="s">
        <v>200</v>
      </c>
      <c r="J772" s="91" t="s">
        <v>200</v>
      </c>
      <c r="K772" s="116" t="s">
        <v>200</v>
      </c>
      <c r="L772" s="143">
        <f t="shared" ref="L772:O772" si="215">SUM(L770:L771)</f>
        <v>0</v>
      </c>
      <c r="M772" s="141">
        <f t="shared" si="215"/>
        <v>0</v>
      </c>
      <c r="N772" s="144">
        <f t="shared" si="215"/>
        <v>0</v>
      </c>
      <c r="O772" s="145">
        <f t="shared" si="215"/>
        <v>0</v>
      </c>
      <c r="P772" s="130"/>
    </row>
    <row r="773" spans="1:16" ht="17.25" customHeight="1" x14ac:dyDescent="0.15">
      <c r="A773" s="236" t="s">
        <v>20</v>
      </c>
      <c r="B773" s="186" t="s">
        <v>117</v>
      </c>
      <c r="C773" s="11" t="s">
        <v>692</v>
      </c>
      <c r="D773" s="72">
        <v>0</v>
      </c>
      <c r="E773" s="28"/>
      <c r="F773" s="28"/>
      <c r="G773" s="28"/>
      <c r="H773" s="135">
        <f>+D773+E773+G773</f>
        <v>0</v>
      </c>
      <c r="I773" s="33">
        <v>7</v>
      </c>
      <c r="J773" s="28">
        <v>4</v>
      </c>
      <c r="K773" s="112">
        <f>+I773+J773</f>
        <v>11</v>
      </c>
      <c r="L773" s="33">
        <v>25</v>
      </c>
      <c r="M773" s="28">
        <v>5</v>
      </c>
      <c r="N773" s="112">
        <f>+L773+M773</f>
        <v>30</v>
      </c>
      <c r="O773" s="130">
        <f>+H773+K773</f>
        <v>11</v>
      </c>
      <c r="P773" s="44"/>
    </row>
    <row r="774" spans="1:16" ht="17.25" customHeight="1" x14ac:dyDescent="0.15">
      <c r="A774" s="237"/>
      <c r="B774" s="181" t="s">
        <v>117</v>
      </c>
      <c r="C774" s="11" t="s">
        <v>693</v>
      </c>
      <c r="D774" s="72">
        <v>0</v>
      </c>
      <c r="E774" s="28"/>
      <c r="F774" s="28"/>
      <c r="G774" s="28"/>
      <c r="H774" s="135">
        <f>+D774+E774+G774</f>
        <v>0</v>
      </c>
      <c r="I774" s="33">
        <v>2</v>
      </c>
      <c r="J774" s="28">
        <v>2</v>
      </c>
      <c r="K774" s="112">
        <f>+I774+J774</f>
        <v>4</v>
      </c>
      <c r="L774" s="33">
        <v>21</v>
      </c>
      <c r="M774" s="28">
        <v>2</v>
      </c>
      <c r="N774" s="112">
        <f>+L774+M774</f>
        <v>23</v>
      </c>
      <c r="O774" s="130">
        <f>+H774+K774</f>
        <v>4</v>
      </c>
      <c r="P774" s="44"/>
    </row>
    <row r="775" spans="1:16" ht="17.25" customHeight="1" x14ac:dyDescent="0.15">
      <c r="A775" s="237"/>
      <c r="B775" s="181" t="s">
        <v>117</v>
      </c>
      <c r="C775" s="11" t="s">
        <v>694</v>
      </c>
      <c r="D775" s="72">
        <v>0</v>
      </c>
      <c r="E775" s="28"/>
      <c r="F775" s="28"/>
      <c r="G775" s="28"/>
      <c r="H775" s="135">
        <f>+D775+E775+G775</f>
        <v>0</v>
      </c>
      <c r="I775" s="33">
        <v>0</v>
      </c>
      <c r="J775" s="28">
        <v>0</v>
      </c>
      <c r="K775" s="112">
        <f>+I775+J775</f>
        <v>0</v>
      </c>
      <c r="L775" s="33">
        <v>0</v>
      </c>
      <c r="M775" s="28">
        <v>0</v>
      </c>
      <c r="N775" s="112">
        <f>+L775+M775</f>
        <v>0</v>
      </c>
      <c r="O775" s="130">
        <f>+H775+K775</f>
        <v>0</v>
      </c>
      <c r="P775" s="44"/>
    </row>
    <row r="776" spans="1:16" ht="17.25" customHeight="1" x14ac:dyDescent="0.15">
      <c r="A776" s="237"/>
      <c r="B776" s="181" t="s">
        <v>117</v>
      </c>
      <c r="C776" s="11" t="s">
        <v>695</v>
      </c>
      <c r="D776" s="72">
        <v>0</v>
      </c>
      <c r="E776" s="28"/>
      <c r="F776" s="28"/>
      <c r="G776" s="28"/>
      <c r="H776" s="135">
        <f>+D776+E776+G776</f>
        <v>0</v>
      </c>
      <c r="I776" s="33">
        <v>1</v>
      </c>
      <c r="J776" s="28">
        <v>1</v>
      </c>
      <c r="K776" s="112">
        <f>+I776+J776</f>
        <v>2</v>
      </c>
      <c r="L776" s="33">
        <v>27</v>
      </c>
      <c r="M776" s="28">
        <v>3</v>
      </c>
      <c r="N776" s="112">
        <f>+L776+M776</f>
        <v>30</v>
      </c>
      <c r="O776" s="130">
        <f>+H776+K776</f>
        <v>2</v>
      </c>
      <c r="P776" s="44"/>
    </row>
    <row r="777" spans="1:16" ht="17.25" customHeight="1" x14ac:dyDescent="0.15">
      <c r="A777" s="237"/>
      <c r="B777" s="181" t="s">
        <v>117</v>
      </c>
      <c r="C777" s="11" t="s">
        <v>696</v>
      </c>
      <c r="D777" s="72">
        <v>0</v>
      </c>
      <c r="E777" s="28"/>
      <c r="F777" s="28"/>
      <c r="G777" s="28"/>
      <c r="H777" s="135">
        <f>+D777+E777+G777</f>
        <v>0</v>
      </c>
      <c r="I777" s="33">
        <v>3</v>
      </c>
      <c r="J777" s="28">
        <v>3</v>
      </c>
      <c r="K777" s="112">
        <f>+I777+J777</f>
        <v>6</v>
      </c>
      <c r="L777" s="33">
        <v>40</v>
      </c>
      <c r="M777" s="28">
        <v>4</v>
      </c>
      <c r="N777" s="112">
        <f>+L777+M777</f>
        <v>44</v>
      </c>
      <c r="O777" s="130">
        <f>+H777+K777</f>
        <v>6</v>
      </c>
      <c r="P777" s="44"/>
    </row>
    <row r="778" spans="1:16" ht="18" customHeight="1" x14ac:dyDescent="0.15">
      <c r="A778" s="238"/>
      <c r="B778" s="205" t="s">
        <v>729</v>
      </c>
      <c r="C778" s="16" t="s">
        <v>145</v>
      </c>
      <c r="D778" s="150">
        <f>SUM(D773:D777)</f>
        <v>0</v>
      </c>
      <c r="E778" s="141">
        <f t="shared" ref="E778:O778" si="216">SUM(E773:E777)</f>
        <v>0</v>
      </c>
      <c r="F778" s="141">
        <f t="shared" si="216"/>
        <v>0</v>
      </c>
      <c r="G778" s="141">
        <f t="shared" si="216"/>
        <v>0</v>
      </c>
      <c r="H778" s="159">
        <f t="shared" si="216"/>
        <v>0</v>
      </c>
      <c r="I778" s="143">
        <f t="shared" si="216"/>
        <v>13</v>
      </c>
      <c r="J778" s="141">
        <f t="shared" si="216"/>
        <v>10</v>
      </c>
      <c r="K778" s="144">
        <f t="shared" si="216"/>
        <v>23</v>
      </c>
      <c r="L778" s="143">
        <f t="shared" si="216"/>
        <v>113</v>
      </c>
      <c r="M778" s="141">
        <f t="shared" si="216"/>
        <v>14</v>
      </c>
      <c r="N778" s="144">
        <f t="shared" si="216"/>
        <v>127</v>
      </c>
      <c r="O778" s="145">
        <f t="shared" si="216"/>
        <v>23</v>
      </c>
      <c r="P778" s="130"/>
    </row>
    <row r="779" spans="1:16" ht="14.25" customHeight="1" x14ac:dyDescent="0.2">
      <c r="A779" s="84" t="s">
        <v>145</v>
      </c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</row>
    <row r="780" spans="1:16" ht="14.25" x14ac:dyDescent="0.15">
      <c r="A780" s="48" t="s">
        <v>145</v>
      </c>
      <c r="B780" s="49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</row>
    <row r="781" spans="1:16" ht="14.25" x14ac:dyDescent="0.15">
      <c r="A781" s="48" t="s">
        <v>145</v>
      </c>
      <c r="B781" s="49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</row>
    <row r="782" spans="1:16" ht="14.25" x14ac:dyDescent="0.15">
      <c r="A782" s="48" t="s">
        <v>145</v>
      </c>
      <c r="B782" s="49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</row>
    <row r="783" spans="1:16" ht="14.25" x14ac:dyDescent="0.15">
      <c r="A783" s="48" t="s">
        <v>145</v>
      </c>
      <c r="B783" s="49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</row>
    <row r="784" spans="1:16" ht="14.25" x14ac:dyDescent="0.15">
      <c r="A784" s="48" t="s">
        <v>145</v>
      </c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</row>
    <row r="785" spans="1:16" ht="14.25" x14ac:dyDescent="0.15">
      <c r="A785" s="48" t="s">
        <v>145</v>
      </c>
      <c r="B785" s="49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</row>
    <row r="786" spans="1:16" ht="14.25" x14ac:dyDescent="0.15">
      <c r="A786" s="48" t="s">
        <v>145</v>
      </c>
      <c r="B786" s="49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</row>
    <row r="787" spans="1:16" ht="14.25" x14ac:dyDescent="0.15">
      <c r="A787" s="48" t="s">
        <v>145</v>
      </c>
      <c r="B787" s="49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</row>
    <row r="788" spans="1:16" ht="14.25" x14ac:dyDescent="0.15">
      <c r="A788" s="48" t="s">
        <v>145</v>
      </c>
      <c r="B788" s="49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</row>
    <row r="789" spans="1:16" ht="14.25" x14ac:dyDescent="0.15">
      <c r="A789" s="48" t="s">
        <v>145</v>
      </c>
      <c r="B789" s="49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</row>
    <row r="790" spans="1:16" ht="14.25" x14ac:dyDescent="0.15">
      <c r="A790" s="48" t="s">
        <v>145</v>
      </c>
      <c r="B790" s="49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</row>
    <row r="791" spans="1:16" ht="14.25" x14ac:dyDescent="0.15">
      <c r="A791" s="48" t="s">
        <v>145</v>
      </c>
      <c r="B791" s="49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</row>
    <row r="792" spans="1:16" ht="14.25" x14ac:dyDescent="0.15">
      <c r="A792" s="48" t="s">
        <v>145</v>
      </c>
    </row>
    <row r="793" spans="1:16" ht="14.25" x14ac:dyDescent="0.15">
      <c r="A793" s="48" t="s">
        <v>145</v>
      </c>
    </row>
    <row r="794" spans="1:16" ht="14.25" x14ac:dyDescent="0.15">
      <c r="A794" s="48" t="s">
        <v>145</v>
      </c>
    </row>
    <row r="795" spans="1:16" ht="14.25" x14ac:dyDescent="0.15">
      <c r="A795" s="48" t="s">
        <v>145</v>
      </c>
    </row>
    <row r="796" spans="1:16" ht="14.25" x14ac:dyDescent="0.15">
      <c r="A796" s="48" t="s">
        <v>145</v>
      </c>
    </row>
    <row r="797" spans="1:16" ht="14.25" x14ac:dyDescent="0.15">
      <c r="A797" s="48" t="s">
        <v>145</v>
      </c>
    </row>
    <row r="798" spans="1:16" ht="14.25" x14ac:dyDescent="0.15">
      <c r="A798" s="48" t="s">
        <v>145</v>
      </c>
    </row>
    <row r="799" spans="1:16" ht="14.25" x14ac:dyDescent="0.15">
      <c r="A799" s="48" t="s">
        <v>145</v>
      </c>
    </row>
    <row r="800" spans="1:16" ht="14.25" x14ac:dyDescent="0.15">
      <c r="A800" s="48" t="s">
        <v>145</v>
      </c>
    </row>
    <row r="801" spans="1:1" ht="14.25" x14ac:dyDescent="0.15">
      <c r="A801" s="48" t="s">
        <v>145</v>
      </c>
    </row>
    <row r="802" spans="1:1" ht="14.25" x14ac:dyDescent="0.15">
      <c r="A802" s="48" t="s">
        <v>145</v>
      </c>
    </row>
    <row r="803" spans="1:1" ht="14.25" x14ac:dyDescent="0.15">
      <c r="A803" s="48" t="s">
        <v>145</v>
      </c>
    </row>
    <row r="804" spans="1:1" ht="14.25" x14ac:dyDescent="0.15">
      <c r="A804" s="48" t="s">
        <v>145</v>
      </c>
    </row>
    <row r="805" spans="1:1" ht="14.25" x14ac:dyDescent="0.15">
      <c r="A805" s="48" t="s">
        <v>145</v>
      </c>
    </row>
    <row r="806" spans="1:1" ht="14.25" x14ac:dyDescent="0.15">
      <c r="A806" s="48" t="s">
        <v>145</v>
      </c>
    </row>
    <row r="807" spans="1:1" ht="14.25" x14ac:dyDescent="0.15">
      <c r="A807" s="48" t="s">
        <v>145</v>
      </c>
    </row>
    <row r="808" spans="1:1" ht="14.25" x14ac:dyDescent="0.15">
      <c r="A808" s="48" t="s">
        <v>145</v>
      </c>
    </row>
    <row r="809" spans="1:1" ht="14.25" x14ac:dyDescent="0.15">
      <c r="A809" s="48" t="s">
        <v>145</v>
      </c>
    </row>
    <row r="810" spans="1:1" ht="14.25" x14ac:dyDescent="0.15">
      <c r="A810" s="48" t="s">
        <v>145</v>
      </c>
    </row>
    <row r="811" spans="1:1" ht="14.25" x14ac:dyDescent="0.15">
      <c r="A811" s="48" t="s">
        <v>145</v>
      </c>
    </row>
    <row r="812" spans="1:1" ht="14.25" x14ac:dyDescent="0.15">
      <c r="A812" s="48" t="s">
        <v>145</v>
      </c>
    </row>
    <row r="813" spans="1:1" ht="14.25" x14ac:dyDescent="0.15">
      <c r="A813" s="48" t="s">
        <v>145</v>
      </c>
    </row>
    <row r="814" spans="1:1" ht="14.25" x14ac:dyDescent="0.15">
      <c r="A814" s="48" t="s">
        <v>145</v>
      </c>
    </row>
    <row r="815" spans="1:1" ht="14.25" x14ac:dyDescent="0.15">
      <c r="A815" s="48" t="s">
        <v>145</v>
      </c>
    </row>
    <row r="816" spans="1:1" ht="14.25" x14ac:dyDescent="0.15">
      <c r="A816" s="48" t="s">
        <v>145</v>
      </c>
    </row>
    <row r="817" spans="1:1" ht="14.25" x14ac:dyDescent="0.15">
      <c r="A817" s="48" t="s">
        <v>145</v>
      </c>
    </row>
    <row r="818" spans="1:1" ht="14.25" x14ac:dyDescent="0.15">
      <c r="A818" s="48" t="s">
        <v>145</v>
      </c>
    </row>
    <row r="819" spans="1:1" ht="14.25" x14ac:dyDescent="0.15">
      <c r="A819" s="48" t="s">
        <v>145</v>
      </c>
    </row>
    <row r="820" spans="1:1" ht="14.25" x14ac:dyDescent="0.15">
      <c r="A820" s="48" t="s">
        <v>145</v>
      </c>
    </row>
    <row r="821" spans="1:1" ht="14.25" x14ac:dyDescent="0.15">
      <c r="A821" s="48" t="s">
        <v>145</v>
      </c>
    </row>
    <row r="822" spans="1:1" ht="14.25" x14ac:dyDescent="0.15">
      <c r="A822" s="48" t="s">
        <v>145</v>
      </c>
    </row>
    <row r="823" spans="1:1" ht="14.25" x14ac:dyDescent="0.15">
      <c r="A823" s="48" t="s">
        <v>145</v>
      </c>
    </row>
    <row r="824" spans="1:1" ht="14.25" x14ac:dyDescent="0.15">
      <c r="A824" s="48" t="s">
        <v>145</v>
      </c>
    </row>
    <row r="825" spans="1:1" ht="14.25" x14ac:dyDescent="0.15">
      <c r="A825" s="48" t="s">
        <v>145</v>
      </c>
    </row>
    <row r="826" spans="1:1" ht="14.25" x14ac:dyDescent="0.15">
      <c r="A826" s="48" t="s">
        <v>145</v>
      </c>
    </row>
    <row r="827" spans="1:1" ht="14.25" x14ac:dyDescent="0.15">
      <c r="A827" s="48" t="s">
        <v>145</v>
      </c>
    </row>
    <row r="828" spans="1:1" ht="14.25" x14ac:dyDescent="0.15">
      <c r="A828" s="48" t="s">
        <v>145</v>
      </c>
    </row>
    <row r="829" spans="1:1" ht="14.25" x14ac:dyDescent="0.15">
      <c r="A829" s="48" t="s">
        <v>145</v>
      </c>
    </row>
    <row r="830" spans="1:1" ht="14.25" x14ac:dyDescent="0.15">
      <c r="A830" s="48" t="s">
        <v>145</v>
      </c>
    </row>
    <row r="831" spans="1:1" ht="14.25" x14ac:dyDescent="0.15">
      <c r="A831" s="48" t="s">
        <v>145</v>
      </c>
    </row>
    <row r="832" spans="1:1" ht="14.25" x14ac:dyDescent="0.15">
      <c r="A832" s="48" t="s">
        <v>145</v>
      </c>
    </row>
    <row r="833" spans="1:1" ht="14.25" x14ac:dyDescent="0.15">
      <c r="A833" s="48" t="s">
        <v>145</v>
      </c>
    </row>
    <row r="834" spans="1:1" ht="14.25" x14ac:dyDescent="0.15">
      <c r="A834" s="48" t="s">
        <v>145</v>
      </c>
    </row>
    <row r="835" spans="1:1" ht="14.25" x14ac:dyDescent="0.15">
      <c r="A835" s="48" t="s">
        <v>145</v>
      </c>
    </row>
  </sheetData>
  <mergeCells count="119">
    <mergeCell ref="L67:N67"/>
    <mergeCell ref="D67:H67"/>
    <mergeCell ref="I67:K67"/>
    <mergeCell ref="A69:A88"/>
    <mergeCell ref="A67:C68"/>
    <mergeCell ref="A145:A158"/>
    <mergeCell ref="D134:H134"/>
    <mergeCell ref="L134:N134"/>
    <mergeCell ref="I134:K134"/>
    <mergeCell ref="A136:A144"/>
    <mergeCell ref="A89:A121"/>
    <mergeCell ref="A122:A132"/>
    <mergeCell ref="A134:C135"/>
    <mergeCell ref="L198:N198"/>
    <mergeCell ref="L265:N265"/>
    <mergeCell ref="A248:A263"/>
    <mergeCell ref="I265:K265"/>
    <mergeCell ref="D198:H198"/>
    <mergeCell ref="L394:N394"/>
    <mergeCell ref="A351:A365"/>
    <mergeCell ref="A159:A173"/>
    <mergeCell ref="A287:A327"/>
    <mergeCell ref="L329:N329"/>
    <mergeCell ref="A366:A392"/>
    <mergeCell ref="A233:A247"/>
    <mergeCell ref="A265:C266"/>
    <mergeCell ref="A329:C330"/>
    <mergeCell ref="D329:H329"/>
    <mergeCell ref="A174:A196"/>
    <mergeCell ref="A200:A204"/>
    <mergeCell ref="I4:K4"/>
    <mergeCell ref="A47:A61"/>
    <mergeCell ref="D4:H4"/>
    <mergeCell ref="A4:C5"/>
    <mergeCell ref="A62:B62"/>
    <mergeCell ref="L4:N4"/>
    <mergeCell ref="A25:A46"/>
    <mergeCell ref="A6:C6"/>
    <mergeCell ref="A7:C7"/>
    <mergeCell ref="A8:A24"/>
    <mergeCell ref="D653:H653"/>
    <mergeCell ref="A591:A597"/>
    <mergeCell ref="A471:A493"/>
    <mergeCell ref="A415:A431"/>
    <mergeCell ref="D394:H394"/>
    <mergeCell ref="D265:H265"/>
    <mergeCell ref="L653:N653"/>
    <mergeCell ref="I653:K653"/>
    <mergeCell ref="L589:N589"/>
    <mergeCell ref="A602:A606"/>
    <mergeCell ref="I589:K589"/>
    <mergeCell ref="A619:A633"/>
    <mergeCell ref="A598:A601"/>
    <mergeCell ref="L556:N556"/>
    <mergeCell ref="L460:N460"/>
    <mergeCell ref="A556:C557"/>
    <mergeCell ref="I526:K526"/>
    <mergeCell ref="I556:K556"/>
    <mergeCell ref="D556:H556"/>
    <mergeCell ref="L526:N526"/>
    <mergeCell ref="I460:K460"/>
    <mergeCell ref="A541:A553"/>
    <mergeCell ref="A559:A579"/>
    <mergeCell ref="D589:H589"/>
    <mergeCell ref="A773:A778"/>
    <mergeCell ref="A767:C767"/>
    <mergeCell ref="L715:N715"/>
    <mergeCell ref="D715:H715"/>
    <mergeCell ref="I715:K715"/>
    <mergeCell ref="A741:A747"/>
    <mergeCell ref="A721:A726"/>
    <mergeCell ref="A727:A729"/>
    <mergeCell ref="A730:A731"/>
    <mergeCell ref="A732:A735"/>
    <mergeCell ref="A770:A772"/>
    <mergeCell ref="A715:C716"/>
    <mergeCell ref="A736:A740"/>
    <mergeCell ref="A757:A762"/>
    <mergeCell ref="A751:A756"/>
    <mergeCell ref="L765:N765"/>
    <mergeCell ref="A768:A769"/>
    <mergeCell ref="A748:A750"/>
    <mergeCell ref="A765:C766"/>
    <mergeCell ref="D765:H765"/>
    <mergeCell ref="I765:K765"/>
    <mergeCell ref="A708:A713"/>
    <mergeCell ref="A717:A720"/>
    <mergeCell ref="A699:A703"/>
    <mergeCell ref="A704:A707"/>
    <mergeCell ref="A689:A698"/>
    <mergeCell ref="A678:A688"/>
    <mergeCell ref="A669:A677"/>
    <mergeCell ref="A653:C654"/>
    <mergeCell ref="A665:A668"/>
    <mergeCell ref="A655:A664"/>
    <mergeCell ref="A607:A618"/>
    <mergeCell ref="A634:A640"/>
    <mergeCell ref="A641:A650"/>
    <mergeCell ref="A267:A286"/>
    <mergeCell ref="A198:C199"/>
    <mergeCell ref="A494:A517"/>
    <mergeCell ref="A205:A232"/>
    <mergeCell ref="A462:A470"/>
    <mergeCell ref="A432:A443"/>
    <mergeCell ref="A460:C461"/>
    <mergeCell ref="D526:H526"/>
    <mergeCell ref="A589:C590"/>
    <mergeCell ref="I329:K329"/>
    <mergeCell ref="I198:K198"/>
    <mergeCell ref="A558:C558"/>
    <mergeCell ref="I394:K394"/>
    <mergeCell ref="D460:H460"/>
    <mergeCell ref="A444:A457"/>
    <mergeCell ref="A528:A540"/>
    <mergeCell ref="A526:C527"/>
    <mergeCell ref="A396:A414"/>
    <mergeCell ref="A394:C395"/>
    <mergeCell ref="A331:A350"/>
    <mergeCell ref="A580:A584"/>
  </mergeCells>
  <phoneticPr fontId="21"/>
  <printOptions horizontalCentered="1"/>
  <pageMargins left="0.39370078740157483" right="0.39370078740157483" top="0.31496062992125984" bottom="0.15748031496062992" header="0.35433070866141736" footer="0.19685039370078741"/>
  <pageSetup paperSize="9" scale="70" fitToHeight="0" orientation="portrait" r:id="rId1"/>
  <headerFooter alignWithMargins="0"/>
  <rowBreaks count="11" manualBreakCount="11">
    <brk id="65" max="16383" man="1"/>
    <brk id="132" max="13" man="1"/>
    <brk id="196" max="16383" man="1"/>
    <brk id="263" max="16383" man="1"/>
    <brk id="327" max="16383" man="1"/>
    <brk id="392" max="16383" man="1"/>
    <brk id="458" max="13" man="1"/>
    <brk id="524" max="16383" man="1"/>
    <brk id="587" max="16383" man="1"/>
    <brk id="651" max="16383" man="1"/>
    <brk id="7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Ｐ10-21　駅別放置台数</vt:lpstr>
      <vt:lpstr>'Ｐ10-21　駅別放置台数'!Print_Area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2022-12-09T00:15:19Z</dcterms:created>
  <dcterms:modified xsi:type="dcterms:W3CDTF">2024-03-22T04:08:51Z</dcterms:modified>
</cp:coreProperties>
</file>